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 activeTab="1"/>
  </bookViews>
  <sheets>
    <sheet name="JUNIO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<sst xmlns="http://schemas.openxmlformats.org/spreadsheetml/2006/main" count="621" uniqueCount="172">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</sst>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6">
    <font>
      <sz val="10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177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2" fillId="5" borderId="6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5" applyNumberFormat="0" applyFill="0" applyAlignment="0" applyProtection="0">
      <alignment vertical="center"/>
    </xf>
    <xf numFmtId="0" fontId="29" fillId="0" borderId="65" applyNumberFormat="0" applyFill="0" applyAlignment="0" applyProtection="0">
      <alignment vertical="center"/>
    </xf>
    <xf numFmtId="0" fontId="30" fillId="0" borderId="6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67" applyNumberFormat="0" applyAlignment="0" applyProtection="0">
      <alignment vertical="center"/>
    </xf>
    <xf numFmtId="0" fontId="32" fillId="7" borderId="68" applyNumberFormat="0" applyAlignment="0" applyProtection="0">
      <alignment vertical="center"/>
    </xf>
    <xf numFmtId="0" fontId="33" fillId="7" borderId="67" applyNumberFormat="0" applyAlignment="0" applyProtection="0">
      <alignment vertical="center"/>
    </xf>
    <xf numFmtId="0" fontId="34" fillId="8" borderId="69" applyNumberFormat="0" applyAlignment="0" applyProtection="0">
      <alignment vertical="center"/>
    </xf>
    <xf numFmtId="0" fontId="35" fillId="0" borderId="70" applyNumberFormat="0" applyFill="0" applyAlignment="0" applyProtection="0">
      <alignment vertical="center"/>
    </xf>
    <xf numFmtId="0" fontId="36" fillId="0" borderId="71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43" fontId="44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44" fillId="0" borderId="0"/>
    <xf numFmtId="0" fontId="2" fillId="0" borderId="0"/>
    <xf numFmtId="0" fontId="45" fillId="0" borderId="0"/>
    <xf numFmtId="9" fontId="45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40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/>
    <xf numFmtId="0" fontId="5" fillId="2" borderId="3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3" xfId="0" applyFont="1" applyFill="1" applyBorder="1"/>
    <xf numFmtId="0" fontId="2" fillId="2" borderId="9" xfId="0" applyFont="1" applyFill="1" applyBorder="1"/>
    <xf numFmtId="0" fontId="6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10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11" fillId="0" borderId="10" xfId="0" applyFont="1" applyBorder="1" applyAlignment="1" applyProtection="1">
      <alignment horizontal="center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15" xfId="0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vertical="top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48" xfId="0" applyFont="1" applyBorder="1" applyProtection="1">
      <protection locked="0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26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/>
    </xf>
    <xf numFmtId="0" fontId="15" fillId="4" borderId="8" xfId="0" applyFont="1" applyFill="1" applyBorder="1" applyProtection="1">
      <protection locked="0"/>
    </xf>
    <xf numFmtId="0" fontId="15" fillId="4" borderId="3" xfId="0" applyFont="1" applyFill="1" applyBorder="1" applyProtection="1">
      <protection locked="0"/>
    </xf>
    <xf numFmtId="0" fontId="15" fillId="4" borderId="7" xfId="0" applyFont="1" applyFill="1" applyBorder="1" applyProtection="1">
      <protection locked="0"/>
    </xf>
    <xf numFmtId="0" fontId="15" fillId="4" borderId="30" xfId="0" applyFont="1" applyFill="1" applyBorder="1" applyAlignment="1" applyProtection="1">
      <alignment horizontal="center"/>
      <protection locked="0"/>
    </xf>
    <xf numFmtId="0" fontId="15" fillId="0" borderId="30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0" xfId="0" applyFont="1" applyBorder="1" applyAlignment="1" applyProtection="1">
      <alignment horizontal="center"/>
      <protection locked="0"/>
    </xf>
    <xf numFmtId="0" fontId="16" fillId="0" borderId="28" xfId="0" applyFont="1" applyBorder="1" applyProtection="1">
      <protection locked="0"/>
    </xf>
    <xf numFmtId="0" fontId="16" fillId="0" borderId="9" xfId="0" applyFont="1" applyBorder="1" applyProtection="1">
      <protection locked="0"/>
    </xf>
    <xf numFmtId="0" fontId="16" fillId="0" borderId="29" xfId="0" applyFont="1" applyBorder="1" applyProtection="1">
      <protection locked="0"/>
    </xf>
    <xf numFmtId="0" fontId="15" fillId="4" borderId="43" xfId="0" applyFont="1" applyFill="1" applyBorder="1" applyAlignment="1" applyProtection="1">
      <alignment horizontal="center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2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2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9" fillId="0" borderId="51" xfId="0" applyFont="1" applyBorder="1" applyAlignment="1">
      <alignment horizontal="left" vertical="top"/>
    </xf>
    <xf numFmtId="0" fontId="11" fillId="0" borderId="16" xfId="0" applyFont="1" applyBorder="1" applyAlignment="1" applyProtection="1">
      <alignment horizontal="left" vertical="top"/>
      <protection locked="0"/>
    </xf>
    <xf numFmtId="0" fontId="11" fillId="0" borderId="11" xfId="0" applyFont="1" applyBorder="1" applyAlignment="1" applyProtection="1">
      <alignment horizontal="left" vertical="top"/>
      <protection locked="0"/>
    </xf>
    <xf numFmtId="0" fontId="9" fillId="0" borderId="14" xfId="0" applyFont="1" applyBorder="1" applyAlignment="1" applyProtection="1">
      <alignment vertical="top"/>
      <protection locked="0"/>
    </xf>
    <xf numFmtId="0" fontId="9" fillId="0" borderId="52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11" fillId="0" borderId="15" xfId="0" applyFont="1" applyBorder="1" applyAlignment="1" applyProtection="1">
      <alignment horizontal="center" vertical="center"/>
      <protection locked="0"/>
    </xf>
    <xf numFmtId="0" fontId="17" fillId="0" borderId="0" xfId="6" applyFont="1" applyAlignment="1" applyProtection="1"/>
    <xf numFmtId="0" fontId="4" fillId="0" borderId="0" xfId="0" applyFont="1"/>
    <xf numFmtId="0" fontId="4" fillId="0" borderId="0" xfId="6" applyFont="1" applyAlignment="1" applyProtection="1"/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2" fillId="0" borderId="17" xfId="0" applyFont="1" applyBorder="1"/>
    <xf numFmtId="0" fontId="0" fillId="0" borderId="18" xfId="0" applyBorder="1"/>
    <xf numFmtId="0" fontId="11" fillId="0" borderId="0" xfId="0" applyFont="1" applyAlignment="1" applyProtection="1">
      <alignment horizontal="left"/>
      <protection locked="0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2" fillId="0" borderId="18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/>
    </xf>
    <xf numFmtId="0" fontId="16" fillId="0" borderId="27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horizontal="left"/>
      <protection locked="0"/>
    </xf>
    <xf numFmtId="0" fontId="16" fillId="4" borderId="31" xfId="0" applyFont="1" applyFill="1" applyBorder="1" applyAlignment="1" applyProtection="1">
      <alignment horizontal="center"/>
      <protection locked="0"/>
    </xf>
    <xf numFmtId="0" fontId="16" fillId="4" borderId="2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0" fontId="16" fillId="0" borderId="31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6" fillId="0" borderId="28" xfId="0" applyFont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3" xfId="0" applyFont="1" applyFill="1" applyBorder="1" applyAlignment="1" applyProtection="1">
      <alignment horizontal="left"/>
      <protection locked="0"/>
    </xf>
    <xf numFmtId="0" fontId="16" fillId="4" borderId="44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 applyProtection="1">
      <alignment horizontal="left"/>
      <protection locked="0"/>
    </xf>
    <xf numFmtId="0" fontId="16" fillId="4" borderId="46" xfId="0" applyFont="1" applyFill="1" applyBorder="1" applyAlignment="1" applyProtection="1">
      <alignment horizontal="left"/>
      <protection locked="0"/>
    </xf>
    <xf numFmtId="0" fontId="18" fillId="0" borderId="44" xfId="0" applyFont="1" applyBorder="1" applyAlignment="1" applyProtection="1">
      <alignment horizontal="center"/>
      <protection locked="0"/>
    </xf>
    <xf numFmtId="0" fontId="18" fillId="0" borderId="45" xfId="0" applyFont="1" applyBorder="1" applyAlignment="1" applyProtection="1">
      <alignment horizontal="left"/>
      <protection locked="0"/>
    </xf>
    <xf numFmtId="0" fontId="18" fillId="0" borderId="46" xfId="0" applyFont="1" applyBorder="1" applyAlignment="1" applyProtection="1">
      <alignment horizontal="left"/>
      <protection locked="0"/>
    </xf>
    <xf numFmtId="0" fontId="18" fillId="0" borderId="0" xfId="0" applyFont="1" applyAlignment="1" applyProtection="1">
      <alignment horizontal="center"/>
      <protection locked="0"/>
    </xf>
    <xf numFmtId="0" fontId="18" fillId="0" borderId="0" xfId="0" applyFont="1" applyProtection="1">
      <protection locked="0"/>
    </xf>
    <xf numFmtId="0" fontId="9" fillId="0" borderId="54" xfId="0" applyFont="1" applyBorder="1" applyAlignment="1">
      <alignment vertical="top"/>
    </xf>
    <xf numFmtId="0" fontId="9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1" fillId="0" borderId="16" xfId="0" applyNumberFormat="1" applyFont="1" applyBorder="1" applyAlignment="1" applyProtection="1">
      <alignment horizontal="left"/>
      <protection locked="0"/>
    </xf>
    <xf numFmtId="0" fontId="11" fillId="0" borderId="11" xfId="0" applyFont="1" applyBorder="1" applyAlignment="1" applyProtection="1">
      <alignment horizontal="left"/>
      <protection locked="0"/>
    </xf>
    <xf numFmtId="0" fontId="11" fillId="0" borderId="15" xfId="0" applyFont="1" applyBorder="1" applyAlignment="1" applyProtection="1">
      <alignment horizontal="left" vertical="top"/>
      <protection locked="0"/>
    </xf>
    <xf numFmtId="0" fontId="17" fillId="0" borderId="11" xfId="6" applyFont="1" applyBorder="1" applyAlignment="1" applyProtection="1">
      <alignment horizontal="left"/>
      <protection locked="0"/>
    </xf>
    <xf numFmtId="0" fontId="19" fillId="0" borderId="11" xfId="0" applyFont="1" applyBorder="1" applyAlignment="1" applyProtection="1">
      <alignment horizontal="left"/>
      <protection locked="0"/>
    </xf>
    <xf numFmtId="0" fontId="11" fillId="0" borderId="5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9" fillId="0" borderId="51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11" fillId="0" borderId="52" xfId="0" applyFont="1" applyBorder="1" applyAlignment="1" applyProtection="1">
      <alignment horizontal="left"/>
      <protection locked="0"/>
    </xf>
    <xf numFmtId="0" fontId="9" fillId="0" borderId="19" xfId="0" applyFont="1" applyBorder="1" applyAlignment="1">
      <alignment horizontal="left" vertical="top"/>
    </xf>
    <xf numFmtId="0" fontId="0" fillId="0" borderId="23" xfId="0" applyBorder="1"/>
    <xf numFmtId="0" fontId="11" fillId="0" borderId="18" xfId="0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13" fillId="3" borderId="42" xfId="0" applyFont="1" applyFill="1" applyBorder="1" applyAlignment="1">
      <alignment horizontal="center" wrapText="1"/>
    </xf>
    <xf numFmtId="0" fontId="13" fillId="3" borderId="53" xfId="0" applyFont="1" applyFill="1" applyBorder="1" applyAlignment="1">
      <alignment horizontal="center" wrapText="1"/>
    </xf>
    <xf numFmtId="0" fontId="16" fillId="0" borderId="16" xfId="0" applyFont="1" applyBorder="1" applyAlignment="1" applyProtection="1">
      <alignment horizontal="left"/>
      <protection locked="0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6" xfId="0" applyFont="1" applyBorder="1" applyProtection="1">
      <protection locked="0"/>
    </xf>
    <xf numFmtId="0" fontId="15" fillId="0" borderId="2" xfId="0" applyFont="1" applyBorder="1" applyProtection="1">
      <protection locked="0"/>
    </xf>
    <xf numFmtId="0" fontId="15" fillId="0" borderId="16" xfId="0" applyFont="1" applyBorder="1" applyProtection="1">
      <protection locked="0"/>
    </xf>
    <xf numFmtId="0" fontId="16" fillId="4" borderId="29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30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6" fillId="4" borderId="28" xfId="0" applyFont="1" applyFill="1" applyBorder="1" applyProtection="1">
      <protection locked="0"/>
    </xf>
    <xf numFmtId="0" fontId="16" fillId="4" borderId="9" xfId="0" applyFont="1" applyFill="1" applyBorder="1" applyProtection="1">
      <protection locked="0"/>
    </xf>
    <xf numFmtId="0" fontId="16" fillId="4" borderId="29" xfId="0" applyFont="1" applyFill="1" applyBorder="1" applyProtection="1">
      <protection locked="0"/>
    </xf>
    <xf numFmtId="0" fontId="16" fillId="0" borderId="29" xfId="0" applyFont="1" applyBorder="1" applyAlignment="1" applyProtection="1">
      <alignment horizontal="left"/>
      <protection locked="0"/>
    </xf>
    <xf numFmtId="0" fontId="16" fillId="4" borderId="7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Protection="1">
      <protection locked="0"/>
    </xf>
    <xf numFmtId="0" fontId="16" fillId="4" borderId="47" xfId="0" applyFont="1" applyFill="1" applyBorder="1" applyAlignment="1" applyProtection="1">
      <alignment horizontal="left"/>
      <protection locked="0"/>
    </xf>
    <xf numFmtId="0" fontId="16" fillId="4" borderId="43" xfId="0" applyFont="1" applyFill="1" applyBorder="1" applyProtection="1">
      <protection locked="0"/>
    </xf>
    <xf numFmtId="0" fontId="16" fillId="4" borderId="44" xfId="0" applyFont="1" applyFill="1" applyBorder="1" applyProtection="1">
      <protection locked="0"/>
    </xf>
    <xf numFmtId="0" fontId="15" fillId="4" borderId="46" xfId="0" applyFont="1" applyFill="1" applyBorder="1" applyAlignment="1" applyProtection="1">
      <alignment horizontal="center"/>
      <protection locked="0"/>
    </xf>
    <xf numFmtId="0" fontId="15" fillId="4" borderId="47" xfId="0" applyFont="1" applyFill="1" applyBorder="1" applyAlignment="1" applyProtection="1">
      <alignment horizontal="center"/>
      <protection locked="0"/>
    </xf>
    <xf numFmtId="0" fontId="18" fillId="0" borderId="47" xfId="0" applyFont="1" applyBorder="1" applyAlignment="1" applyProtection="1">
      <alignment horizontal="left"/>
      <protection locked="0"/>
    </xf>
    <xf numFmtId="0" fontId="18" fillId="0" borderId="43" xfId="0" applyFont="1" applyBorder="1" applyProtection="1">
      <protection locked="0"/>
    </xf>
    <xf numFmtId="0" fontId="18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left"/>
      <protection locked="0"/>
    </xf>
    <xf numFmtId="0" fontId="9" fillId="0" borderId="56" xfId="0" applyFont="1" applyBorder="1" applyAlignment="1">
      <alignment horizontal="left" vertical="top"/>
    </xf>
    <xf numFmtId="0" fontId="19" fillId="0" borderId="25" xfId="0" applyFont="1" applyBorder="1" applyAlignment="1" applyProtection="1">
      <alignment horizontal="left"/>
      <protection locked="0"/>
    </xf>
    <xf numFmtId="0" fontId="11" fillId="0" borderId="57" xfId="0" applyFont="1" applyBorder="1" applyAlignment="1" applyProtection="1">
      <alignment vertical="center"/>
      <protection locked="0"/>
    </xf>
    <xf numFmtId="0" fontId="9" fillId="0" borderId="56" xfId="0" applyFont="1" applyBorder="1" applyAlignment="1">
      <alignment vertical="top"/>
    </xf>
    <xf numFmtId="0" fontId="11" fillId="0" borderId="57" xfId="0" applyFont="1" applyBorder="1" applyAlignment="1" applyProtection="1">
      <alignment horizontal="left"/>
      <protection locked="0"/>
    </xf>
    <xf numFmtId="0" fontId="11" fillId="0" borderId="2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0" fontId="5" fillId="0" borderId="3" xfId="6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7" xfId="6" applyFont="1" applyFill="1" applyBorder="1" applyAlignment="1" applyProtection="1">
      <alignment horizontal="center"/>
      <protection locked="0"/>
    </xf>
    <xf numFmtId="0" fontId="5" fillId="0" borderId="9" xfId="6" applyFont="1" applyFill="1" applyBorder="1" applyAlignment="1" applyProtection="1">
      <alignment horizontal="center"/>
      <protection locked="0"/>
    </xf>
    <xf numFmtId="0" fontId="5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8" fillId="3" borderId="3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3" borderId="43" xfId="0" applyFont="1" applyFill="1" applyBorder="1" applyAlignment="1">
      <alignment horizontal="center" wrapText="1"/>
    </xf>
    <xf numFmtId="0" fontId="8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8" fillId="3" borderId="37" xfId="0" applyFont="1" applyFill="1" applyBorder="1" applyAlignment="1">
      <alignment horizontal="center" wrapText="1"/>
    </xf>
    <xf numFmtId="0" fontId="8" fillId="3" borderId="40" xfId="0" applyFont="1" applyFill="1" applyBorder="1" applyAlignment="1">
      <alignment horizontal="center" wrapText="1"/>
    </xf>
    <xf numFmtId="0" fontId="8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2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2" fillId="3" borderId="7" xfId="3" applyNumberFormat="1" applyFont="1" applyFill="1" applyBorder="1" applyAlignment="1" applyProtection="1">
      <alignment horizontal="center"/>
    </xf>
    <xf numFmtId="10" fontId="2" fillId="3" borderId="29" xfId="3" applyNumberFormat="1" applyFont="1" applyFill="1" applyBorder="1" applyAlignment="1" applyProtection="1">
      <alignment horizontal="center"/>
    </xf>
    <xf numFmtId="0" fontId="8" fillId="3" borderId="2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8" fillId="3" borderId="32" xfId="0" applyFont="1" applyFill="1" applyBorder="1" applyAlignment="1">
      <alignment horizontal="center" wrapText="1"/>
    </xf>
    <xf numFmtId="0" fontId="8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8" fillId="3" borderId="20" xfId="0" applyFont="1" applyFill="1" applyBorder="1" applyAlignment="1">
      <alignment horizontal="center" wrapText="1"/>
    </xf>
    <xf numFmtId="0" fontId="8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2" fillId="3" borderId="59" xfId="3" applyNumberFormat="1" applyFont="1" applyFill="1" applyBorder="1" applyAlignment="1" applyProtection="1">
      <alignment horizontal="center"/>
    </xf>
    <xf numFmtId="10" fontId="2" fillId="3" borderId="22" xfId="3" applyNumberFormat="1" applyFont="1" applyFill="1" applyBorder="1" applyAlignment="1" applyProtection="1">
      <alignment horizontal="center"/>
    </xf>
    <xf numFmtId="10" fontId="2" fillId="3" borderId="3" xfId="3" applyNumberFormat="1" applyFont="1" applyFill="1" applyBorder="1" applyAlignment="1" applyProtection="1">
      <alignment horizontal="center"/>
    </xf>
    <xf numFmtId="10" fontId="2" fillId="3" borderId="31" xfId="3" applyNumberFormat="1" applyFont="1" applyFill="1" applyBorder="1" applyAlignment="1" applyProtection="1">
      <alignment horizontal="center"/>
    </xf>
    <xf numFmtId="0" fontId="8" fillId="3" borderId="35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8" fillId="3" borderId="60" xfId="0" applyFont="1" applyFill="1" applyBorder="1" applyAlignment="1">
      <alignment horizontal="center" wrapText="1"/>
    </xf>
    <xf numFmtId="0" fontId="8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2" fillId="3" borderId="61" xfId="3" applyNumberFormat="1" applyFont="1" applyFill="1" applyBorder="1" applyAlignment="1" applyProtection="1">
      <alignment horizontal="center"/>
    </xf>
    <xf numFmtId="10" fontId="2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0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5" fillId="3" borderId="2" xfId="0" applyFont="1" applyFill="1" applyBorder="1" applyAlignment="1" applyProtection="1">
      <alignment horizontal="center"/>
      <protection locked="0"/>
    </xf>
    <xf numFmtId="0" fontId="2" fillId="3" borderId="28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5" fillId="3" borderId="3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3" borderId="60" xfId="0" applyFont="1" applyFill="1" applyBorder="1" applyAlignment="1">
      <alignment horizontal="center"/>
    </xf>
    <xf numFmtId="0" fontId="6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3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32" xfId="0" applyFont="1" applyFill="1" applyBorder="1" applyAlignment="1">
      <alignment horizontal="left"/>
    </xf>
    <xf numFmtId="0" fontId="2" fillId="3" borderId="3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/>
    </xf>
    <xf numFmtId="0" fontId="6" fillId="3" borderId="6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3" fillId="3" borderId="42" xfId="0" applyFont="1" applyFill="1" applyBorder="1" applyAlignment="1">
      <alignment horizontal="center" vertical="center"/>
    </xf>
    <xf numFmtId="0" fontId="3" fillId="3" borderId="6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1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0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10" fillId="3" borderId="43" xfId="0" applyFont="1" applyFill="1" applyBorder="1" applyAlignment="1">
      <alignment horizontal="center"/>
    </xf>
    <xf numFmtId="0" fontId="10" fillId="3" borderId="46" xfId="0" applyFont="1" applyFill="1" applyBorder="1" applyAlignment="1">
      <alignment horizontal="center"/>
    </xf>
    <xf numFmtId="1" fontId="10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 wrapText="1"/>
    </xf>
    <xf numFmtId="0" fontId="19" fillId="3" borderId="3" xfId="0" applyFont="1" applyFill="1" applyBorder="1" applyAlignment="1">
      <alignment horizontal="left"/>
    </xf>
    <xf numFmtId="0" fontId="3" fillId="3" borderId="55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/>
    </xf>
    <xf numFmtId="1" fontId="4" fillId="0" borderId="6" xfId="0" applyNumberFormat="1" applyFont="1" applyBorder="1" applyAlignment="1" applyProtection="1">
      <alignment vertical="center" wrapText="1"/>
      <protection locked="0"/>
    </xf>
    <xf numFmtId="1" fontId="4" fillId="3" borderId="31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0" xfId="0" applyNumberFormat="1" applyProtection="1">
      <protection locked="0"/>
    </xf>
    <xf numFmtId="1" fontId="10" fillId="3" borderId="44" xfId="0" applyNumberFormat="1" applyFont="1" applyFill="1" applyBorder="1" applyAlignment="1" applyProtection="1">
      <alignment horizontal="center" vertical="center" wrapText="1"/>
      <protection locked="0"/>
    </xf>
    <xf numFmtId="1" fontId="10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59" xfId="0" applyFont="1" applyFill="1" applyBorder="1" applyAlignment="1">
      <alignment horizontal="center"/>
    </xf>
    <xf numFmtId="0" fontId="3" fillId="3" borderId="60" xfId="0" applyFont="1" applyFill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10" fontId="20" fillId="3" borderId="10" xfId="0" applyNumberFormat="1" applyFont="1" applyFill="1" applyBorder="1" applyAlignment="1">
      <alignment horizontal="center"/>
    </xf>
    <xf numFmtId="10" fontId="20" fillId="3" borderId="15" xfId="0" applyNumberFormat="1" applyFont="1" applyFill="1" applyBorder="1" applyAlignment="1">
      <alignment horizontal="center"/>
    </xf>
    <xf numFmtId="10" fontId="2" fillId="3" borderId="16" xfId="0" applyNumberFormat="1" applyFont="1" applyFill="1" applyBorder="1" applyAlignment="1" applyProtection="1">
      <alignment horizontal="center"/>
      <protection locked="0"/>
    </xf>
    <xf numFmtId="10" fontId="20" fillId="3" borderId="28" xfId="0" applyNumberFormat="1" applyFont="1" applyFill="1" applyBorder="1" applyAlignment="1">
      <alignment horizontal="center"/>
    </xf>
    <xf numFmtId="10" fontId="20" fillId="3" borderId="8" xfId="0" applyNumberFormat="1" applyFont="1" applyFill="1" applyBorder="1" applyAlignment="1">
      <alignment horizontal="center"/>
    </xf>
    <xf numFmtId="10" fontId="2" fillId="3" borderId="7" xfId="0" applyNumberFormat="1" applyFont="1" applyFill="1" applyBorder="1" applyAlignment="1" applyProtection="1">
      <alignment horizontal="center"/>
      <protection locked="0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 wrapText="1"/>
    </xf>
    <xf numFmtId="0" fontId="5" fillId="3" borderId="43" xfId="0" applyFont="1" applyFill="1" applyBorder="1" applyAlignment="1">
      <alignment horizontal="left" wrapText="1"/>
    </xf>
    <xf numFmtId="0" fontId="5" fillId="3" borderId="46" xfId="0" applyFont="1" applyFill="1" applyBorder="1" applyAlignment="1">
      <alignment horizontal="left" wrapText="1"/>
    </xf>
    <xf numFmtId="0" fontId="5" fillId="3" borderId="47" xfId="0" applyFont="1" applyFill="1" applyBorder="1" applyAlignment="1">
      <alignment horizontal="left" wrapText="1"/>
    </xf>
    <xf numFmtId="10" fontId="20" fillId="3" borderId="32" xfId="0" applyNumberFormat="1" applyFont="1" applyFill="1" applyBorder="1" applyAlignment="1">
      <alignment horizontal="center"/>
    </xf>
    <xf numFmtId="10" fontId="20" fillId="3" borderId="45" xfId="0" applyNumberFormat="1" applyFont="1" applyFill="1" applyBorder="1" applyAlignment="1">
      <alignment horizontal="center"/>
    </xf>
    <xf numFmtId="10" fontId="2" fillId="3" borderId="46" xfId="0" applyNumberFormat="1" applyFont="1" applyFill="1" applyBorder="1" applyAlignment="1" applyProtection="1">
      <alignment horizontal="center"/>
      <protection locked="0"/>
    </xf>
    <xf numFmtId="0" fontId="4" fillId="3" borderId="17" xfId="0" applyFont="1" applyFill="1" applyBorder="1" applyAlignment="1" applyProtection="1">
      <alignment horizontal="left"/>
      <protection locked="0"/>
    </xf>
    <xf numFmtId="0" fontId="4" fillId="3" borderId="18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3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10" fillId="3" borderId="42" xfId="0" applyFont="1" applyFill="1" applyBorder="1" applyAlignment="1">
      <alignment horizontal="center"/>
    </xf>
    <xf numFmtId="0" fontId="10" fillId="3" borderId="63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left"/>
    </xf>
    <xf numFmtId="0" fontId="2" fillId="3" borderId="49" xfId="0" applyFont="1" applyFill="1" applyBorder="1" applyAlignment="1">
      <alignment horizontal="left"/>
    </xf>
    <xf numFmtId="0" fontId="2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2" fillId="3" borderId="29" xfId="0" applyFont="1" applyFill="1" applyBorder="1" applyAlignment="1">
      <alignment horizontal="left"/>
    </xf>
    <xf numFmtId="0" fontId="2" fillId="3" borderId="34" xfId="0" applyFont="1" applyFill="1" applyBorder="1" applyAlignment="1">
      <alignment horizontal="left"/>
    </xf>
    <xf numFmtId="0" fontId="10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3" fillId="3" borderId="61" xfId="0" applyFont="1" applyFill="1" applyBorder="1" applyAlignment="1">
      <alignment horizontal="center" vertical="center"/>
    </xf>
    <xf numFmtId="10" fontId="2" fillId="3" borderId="15" xfId="0" applyNumberFormat="1" applyFont="1" applyFill="1" applyBorder="1" applyAlignment="1" applyProtection="1">
      <alignment horizontal="center"/>
      <protection locked="0"/>
    </xf>
    <xf numFmtId="10" fontId="2" fillId="3" borderId="2" xfId="0" applyNumberFormat="1" applyFont="1" applyFill="1" applyBorder="1" applyAlignment="1" applyProtection="1">
      <alignment horizontal="center"/>
      <protection locked="0"/>
    </xf>
    <xf numFmtId="10" fontId="2" fillId="3" borderId="8" xfId="0" applyNumberFormat="1" applyFont="1" applyFill="1" applyBorder="1" applyAlignment="1" applyProtection="1">
      <alignment horizontal="center"/>
      <protection locked="0"/>
    </xf>
    <xf numFmtId="10" fontId="2" fillId="3" borderId="47" xfId="0" applyNumberFormat="1" applyFont="1" applyFill="1" applyBorder="1" applyAlignment="1" applyProtection="1">
      <alignment horizontal="center"/>
      <protection locked="0"/>
    </xf>
    <xf numFmtId="10" fontId="2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1" fillId="0" borderId="0" xfId="0" applyNumberFormat="1" applyFont="1" applyAlignment="1">
      <alignment horizontal="center"/>
    </xf>
    <xf numFmtId="0" fontId="10" fillId="3" borderId="57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'JUNIO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'JUNIO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'JUNIO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'JUNIO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953d6995-34c5-41b7-bc5c-00cd76bc7268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'JUNIO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3306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'JUNIO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7654c8c-c389-4e1d-ba5d-64dd6e4409bc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'JUNIO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b6ae0fc0-0cec-48ac-8c6d-f74359e7a109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'JUNIO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'JUNIO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c040b74-7d4e-4902-87fd-d138231d0ee7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'JUNIO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'JUNIO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9edc3656-13e2-4e7a-b7c4-03adb2374022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'JUNIO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'JUNIO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127d4b0e-3bdb-477d-83e7-9f26927ea00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'JUNIO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'JUNIO 2024'!$F$308:$F$313</c:f>
              <c:numCache>
                <c:formatCode>General</c:formatCode>
                <c:ptCount val="6"/>
                <c:pt idx="0">
                  <c:v>3674</c:v>
                </c:pt>
                <c:pt idx="1">
                  <c:v>13872</c:v>
                </c:pt>
                <c:pt idx="2">
                  <c:v>1</c:v>
                </c:pt>
                <c:pt idx="3">
                  <c:v>0</c:v>
                </c:pt>
                <c:pt idx="4">
                  <c:v>5107</c:v>
                </c:pt>
                <c:pt idx="5">
                  <c:v>51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beb52450-cd9a-4cb7-a5f5-fd543f445ae6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'JUNIO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2024'!$F$235</c:f>
              <c:numCache>
                <c:formatCode>0</c:formatCode>
                <c:ptCount val="1"/>
                <c:pt idx="0">
                  <c:v>165</c:v>
                </c:pt>
              </c:numCache>
            </c:numRef>
          </c:val>
        </c:ser>
        <c:ser>
          <c:idx val="1"/>
          <c:order val="1"/>
          <c:tx>
            <c:strRef>
              <c:f>'JUNIO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2024'!$F$236</c:f>
              <c:numCache>
                <c:formatCode>0</c:formatCode>
                <c:ptCount val="1"/>
                <c:pt idx="0">
                  <c:v>1294</c:v>
                </c:pt>
              </c:numCache>
            </c:numRef>
          </c:val>
        </c:ser>
        <c:ser>
          <c:idx val="2"/>
          <c:order val="2"/>
          <c:tx>
            <c:strRef>
              <c:f>'JUNIO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2024'!$F$237</c:f>
              <c:numCache>
                <c:formatCode>0</c:formatCode>
                <c:ptCount val="1"/>
                <c:pt idx="0">
                  <c:v>3065</c:v>
                </c:pt>
              </c:numCache>
            </c:numRef>
          </c:val>
        </c:ser>
        <c:ser>
          <c:idx val="3"/>
          <c:order val="3"/>
          <c:tx>
            <c:strRef>
              <c:f>'JUNIO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2024'!$F$238</c:f>
              <c:numCache>
                <c:formatCode>0</c:formatCode>
                <c:ptCount val="1"/>
                <c:pt idx="0">
                  <c:v>1442</c:v>
                </c:pt>
              </c:numCache>
            </c:numRef>
          </c:val>
        </c:ser>
        <c:ser>
          <c:idx val="4"/>
          <c:order val="4"/>
          <c:tx>
            <c:strRef>
              <c:f>'JUNIO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2024'!$F$239</c:f>
              <c:numCache>
                <c:formatCode>0</c:formatCode>
                <c:ptCount val="1"/>
                <c:pt idx="0">
                  <c:v>895</c:v>
                </c:pt>
              </c:numCache>
            </c:numRef>
          </c:val>
        </c:ser>
        <c:ser>
          <c:idx val="6"/>
          <c:order val="5"/>
          <c:tx>
            <c:strRef>
              <c:f>'JUNIO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2024'!$F$240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7"/>
          <c:order val="6"/>
          <c:tx>
            <c:strRef>
              <c:f>'JUNIO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2024'!$F$241</c:f>
              <c:numCache>
                <c:formatCode>0</c:formatCode>
                <c:ptCount val="1"/>
                <c:pt idx="0">
                  <c:v>367</c:v>
                </c:pt>
              </c:numCache>
            </c:numRef>
          </c:val>
        </c:ser>
        <c:ser>
          <c:idx val="8"/>
          <c:order val="7"/>
          <c:tx>
            <c:strRef>
              <c:f>'JUNIO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2024'!$F$242</c:f>
              <c:numCache>
                <c:formatCode>0</c:formatCode>
                <c:ptCount val="1"/>
                <c:pt idx="0">
                  <c:v>1319</c:v>
                </c:pt>
              </c:numCache>
            </c:numRef>
          </c:val>
        </c:ser>
        <c:ser>
          <c:idx val="5"/>
          <c:order val="8"/>
          <c:tx>
            <c:strRef>
              <c:f>'JUNIO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2024'!$F$243</c:f>
              <c:numCache>
                <c:formatCode>0</c:formatCode>
                <c:ptCount val="1"/>
                <c:pt idx="0">
                  <c:v>547</c:v>
                </c:pt>
              </c:numCache>
            </c:numRef>
          </c:val>
        </c:ser>
        <c:ser>
          <c:idx val="9"/>
          <c:order val="9"/>
          <c:tx>
            <c:strRef>
              <c:f>'JUNIO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2024'!$F$244</c:f>
              <c:numCache>
                <c:formatCode>0</c:formatCode>
                <c:ptCount val="1"/>
                <c:pt idx="0">
                  <c:v>199</c:v>
                </c:pt>
              </c:numCache>
            </c:numRef>
          </c:val>
        </c:ser>
        <c:ser>
          <c:idx val="10"/>
          <c:order val="10"/>
          <c:tx>
            <c:strRef>
              <c:f>'JUNIO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2024'!$F$245</c:f>
              <c:numCache>
                <c:formatCode>0</c:formatCode>
                <c:ptCount val="1"/>
                <c:pt idx="0">
                  <c:v>263</c:v>
                </c:pt>
              </c:numCache>
            </c:numRef>
          </c:val>
        </c:ser>
        <c:ser>
          <c:idx val="11"/>
          <c:order val="11"/>
          <c:tx>
            <c:strRef>
              <c:f>'JUNIO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2024'!$F$246</c:f>
              <c:numCache>
                <c:formatCode>0</c:formatCode>
                <c:ptCount val="1"/>
                <c:pt idx="0">
                  <c:v>332</c:v>
                </c:pt>
              </c:numCache>
            </c:numRef>
          </c:val>
        </c:ser>
        <c:ser>
          <c:idx val="12"/>
          <c:order val="12"/>
          <c:tx>
            <c:strRef>
              <c:f>'JUNIO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2024'!$F$247</c:f>
              <c:numCache>
                <c:formatCode>0</c:formatCode>
                <c:ptCount val="1"/>
                <c:pt idx="0">
                  <c:v>386</c:v>
                </c:pt>
              </c:numCache>
            </c:numRef>
          </c:val>
        </c:ser>
        <c:ser>
          <c:idx val="14"/>
          <c:order val="13"/>
          <c:tx>
            <c:strRef>
              <c:f>'JUNIO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'JUNIO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2024'!$F$249</c:f>
              <c:numCache>
                <c:formatCode>0</c:formatCode>
                <c:ptCount val="1"/>
                <c:pt idx="0">
                  <c:v>583</c:v>
                </c:pt>
              </c:numCache>
            </c:numRef>
          </c:val>
        </c:ser>
        <c:ser>
          <c:idx val="16"/>
          <c:order val="15"/>
          <c:tx>
            <c:strRef>
              <c:f>'JUNIO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2024'!$F$251</c:f>
              <c:numCache>
                <c:formatCode>0</c:formatCode>
                <c:ptCount val="1"/>
                <c:pt idx="0">
                  <c:v>665</c:v>
                </c:pt>
              </c:numCache>
            </c:numRef>
          </c:val>
        </c:ser>
        <c:ser>
          <c:idx val="17"/>
          <c:order val="16"/>
          <c:tx>
            <c:strRef>
              <c:f>'JUNIO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2024'!$F$252</c:f>
              <c:numCache>
                <c:formatCode>0</c:formatCode>
                <c:ptCount val="1"/>
                <c:pt idx="0">
                  <c:v>355</c:v>
                </c:pt>
              </c:numCache>
            </c:numRef>
          </c:val>
        </c:ser>
        <c:ser>
          <c:idx val="18"/>
          <c:order val="17"/>
          <c:tx>
            <c:strRef>
              <c:f>'JUNIO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'JUNIO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2024'!$F$254</c:f>
              <c:numCache>
                <c:formatCode>0</c:formatCode>
                <c:ptCount val="1"/>
                <c:pt idx="0">
                  <c:v>6717</c:v>
                </c:pt>
              </c:numCache>
            </c:numRef>
          </c:val>
        </c:ser>
        <c:ser>
          <c:idx val="20"/>
          <c:order val="19"/>
          <c:tx>
            <c:strRef>
              <c:f>'JUNIO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2024'!$F$255</c:f>
              <c:numCache>
                <c:formatCode>0</c:formatCode>
                <c:ptCount val="1"/>
                <c:pt idx="0">
                  <c:v>464</c:v>
                </c:pt>
              </c:numCache>
            </c:numRef>
          </c:val>
        </c:ser>
        <c:ser>
          <c:idx val="21"/>
          <c:order val="20"/>
          <c:tx>
            <c:strRef>
              <c:f>'JUNIO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'JUNIO 2024'!$F$256</c:f>
              <c:numCache>
                <c:formatCode>0</c:formatCode>
                <c:ptCount val="1"/>
                <c:pt idx="0">
                  <c:v>328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0aac2402-4f6f-4d4f-8bf4-ae64da9e6073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2024'!$F$190:$F$197</c:f>
              <c:numCache>
                <c:formatCode>General</c:formatCode>
                <c:ptCount val="8"/>
                <c:pt idx="0">
                  <c:v>32</c:v>
                </c:pt>
                <c:pt idx="1">
                  <c:v>10</c:v>
                </c:pt>
                <c:pt idx="2">
                  <c:v>0</c:v>
                </c:pt>
                <c:pt idx="3">
                  <c:v>5647</c:v>
                </c:pt>
                <c:pt idx="4">
                  <c:v>68</c:v>
                </c:pt>
                <c:pt idx="5">
                  <c:v>164</c:v>
                </c:pt>
                <c:pt idx="6">
                  <c:v>0</c:v>
                </c:pt>
                <c:pt idx="7">
                  <c:v>16784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'JUNIO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7c0e38ea-b56c-426d-9bcf-cf45af45730f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3306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8abc2000-9160-4929-bb20-057286e62b33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3306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0.182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2070ec8-3f3c-41be-b3b1-d895ad956312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196848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12457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22947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25805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14502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679132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682942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685800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24724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25867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04722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05865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658800"/>
          <a:ext cx="12292330" cy="10795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016150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082700"/>
        <a:ext cx="664845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595550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8966775"/>
        <a:ext cx="662940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372135"/>
          <a:ext cx="1230376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4174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64125"/>
          <a:ext cx="1184910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97145"/>
        <a:ext cx="690562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7552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amila.cabrera@sednarino.gov.co" TargetMode="External"/><Relationship Id="rId8" Type="http://schemas.openxmlformats.org/officeDocument/2006/relationships/hyperlink" Target="mailto:ruthgordillo@narino.gov.co" TargetMode="External"/><Relationship Id="rId7" Type="http://schemas.openxmlformats.org/officeDocument/2006/relationships/hyperlink" Target="mailto:ytrujillo@sednarino.gov.co" TargetMode="External"/><Relationship Id="rId6" Type="http://schemas.openxmlformats.org/officeDocument/2006/relationships/hyperlink" Target="mailto:jrodriguez@sednarino.gov.co" TargetMode="External"/><Relationship Id="rId5" Type="http://schemas.openxmlformats.org/officeDocument/2006/relationships/hyperlink" Target="mailto:a.calderon@sed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4"/>
  <sheetViews>
    <sheetView showGridLines="0" topLeftCell="B237" workbookViewId="0">
      <selection activeCell="AF29" sqref="AF29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6.28571428571429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1.4285714285714" style="30" customWidth="1"/>
    <col min="31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>
        <v>1</v>
      </c>
      <c r="V35" s="74"/>
      <c r="W35" s="75">
        <f>U35+V35</f>
        <v>1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>
        <v>5</v>
      </c>
      <c r="V36" s="80"/>
      <c r="W36" s="81">
        <f>U36+V36</f>
        <v>5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>
        <v>165</v>
      </c>
      <c r="V37" s="86"/>
      <c r="W37" s="87">
        <f>U37+V37</f>
        <v>165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156</v>
      </c>
      <c r="S38" s="156"/>
      <c r="T38" s="157"/>
      <c r="U38" s="155">
        <f>W35+W36+W37</f>
        <v>171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/>
      <c r="G43" s="74"/>
      <c r="H43" s="75">
        <f>F43+G43</f>
        <v>0</v>
      </c>
      <c r="I43" s="73"/>
      <c r="J43" s="74"/>
      <c r="K43" s="75">
        <f>I43+J43</f>
        <v>0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/>
      <c r="G44" s="80"/>
      <c r="H44" s="81">
        <f>F44+G44</f>
        <v>0</v>
      </c>
      <c r="I44" s="79"/>
      <c r="J44" s="80"/>
      <c r="K44" s="81">
        <f>I44+J44</f>
        <v>0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/>
      <c r="G45" s="86"/>
      <c r="H45" s="87">
        <f>F45+G45</f>
        <v>0</v>
      </c>
      <c r="I45" s="85"/>
      <c r="J45" s="86"/>
      <c r="K45" s="87">
        <f>I45+J45</f>
        <v>0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0</v>
      </c>
      <c r="G46" s="92"/>
      <c r="H46" s="93"/>
      <c r="I46" s="91">
        <f>K43+K44+K45</f>
        <v>0</v>
      </c>
      <c r="J46" s="92"/>
      <c r="K46" s="93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>
        <v>51</v>
      </c>
      <c r="E71" s="255"/>
      <c r="H71" s="30"/>
    </row>
    <row r="72" spans="2:8">
      <c r="B72" s="256" t="s">
        <v>30</v>
      </c>
      <c r="C72" s="257"/>
      <c r="D72" s="254">
        <v>61</v>
      </c>
      <c r="E72" s="255"/>
      <c r="H72" s="30"/>
    </row>
    <row r="73" spans="2:8">
      <c r="B73" s="256" t="s">
        <v>37</v>
      </c>
      <c r="C73" s="257"/>
      <c r="D73" s="254"/>
      <c r="E73" s="255"/>
      <c r="H73" s="30"/>
    </row>
    <row r="74" spans="2:8">
      <c r="B74" s="256" t="s">
        <v>38</v>
      </c>
      <c r="C74" s="257"/>
      <c r="D74" s="254"/>
      <c r="E74" s="255"/>
      <c r="H74" s="30"/>
    </row>
    <row r="75" spans="2:8">
      <c r="B75" s="256" t="s">
        <v>39</v>
      </c>
      <c r="C75" s="257"/>
      <c r="D75" s="254"/>
      <c r="E75" s="255"/>
      <c r="G75" s="7"/>
      <c r="H75" s="30"/>
    </row>
    <row r="76" spans="2:8">
      <c r="B76" s="252" t="s">
        <v>40</v>
      </c>
      <c r="C76" s="253"/>
      <c r="D76" s="254"/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>
        <v>4229</v>
      </c>
      <c r="E87" s="255"/>
      <c r="G87" s="7"/>
      <c r="H87" s="30"/>
    </row>
    <row r="88" spans="2:8">
      <c r="B88" s="256" t="s">
        <v>30</v>
      </c>
      <c r="C88" s="257"/>
      <c r="D88" s="254">
        <v>4229</v>
      </c>
      <c r="E88" s="255"/>
      <c r="G88" s="7"/>
      <c r="H88" s="30"/>
    </row>
    <row r="89" spans="2:8">
      <c r="B89" s="256" t="s">
        <v>37</v>
      </c>
      <c r="C89" s="257"/>
      <c r="D89" s="254">
        <v>3306</v>
      </c>
      <c r="E89" s="255"/>
      <c r="G89" s="7"/>
      <c r="H89" s="30"/>
    </row>
    <row r="90" spans="2:8">
      <c r="B90" s="256" t="s">
        <v>38</v>
      </c>
      <c r="C90" s="257"/>
      <c r="D90" s="254"/>
      <c r="E90" s="255"/>
      <c r="G90" s="7"/>
      <c r="H90" s="30"/>
    </row>
    <row r="91" spans="2:9">
      <c r="B91" s="256" t="s">
        <v>39</v>
      </c>
      <c r="C91" s="257"/>
      <c r="D91" s="254"/>
      <c r="E91" s="255"/>
      <c r="H91" s="30"/>
      <c r="I91" s="7"/>
    </row>
    <row r="92" spans="2:8">
      <c r="B92" s="252" t="s">
        <v>40</v>
      </c>
      <c r="C92" s="253"/>
      <c r="D92" s="254"/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26934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+D95/2</f>
        <v>13467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434.41935483871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>
        <v>0.91</v>
      </c>
      <c r="E107" s="281"/>
      <c r="G107" s="7"/>
      <c r="H107" s="30"/>
    </row>
    <row r="108" spans="2:8">
      <c r="B108" s="256" t="s">
        <v>30</v>
      </c>
      <c r="C108" s="257"/>
      <c r="D108" s="280">
        <v>0.93</v>
      </c>
      <c r="E108" s="281"/>
      <c r="G108" s="7"/>
      <c r="H108" s="30"/>
    </row>
    <row r="109" spans="2:8">
      <c r="B109" s="256" t="s">
        <v>37</v>
      </c>
      <c r="C109" s="257"/>
      <c r="D109" s="280"/>
      <c r="E109" s="281"/>
      <c r="G109" s="7"/>
      <c r="H109" s="30"/>
    </row>
    <row r="110" spans="2:8">
      <c r="B110" s="256" t="s">
        <v>38</v>
      </c>
      <c r="C110" s="257"/>
      <c r="D110" s="280"/>
      <c r="E110" s="281"/>
      <c r="G110" s="7"/>
      <c r="H110" s="30"/>
    </row>
    <row r="111" spans="2:8">
      <c r="B111" s="256" t="s">
        <v>39</v>
      </c>
      <c r="C111" s="257"/>
      <c r="D111" s="282"/>
      <c r="E111" s="281"/>
      <c r="G111" s="7"/>
      <c r="H111" s="30"/>
    </row>
    <row r="112" spans="2:8">
      <c r="B112" s="252" t="s">
        <v>40</v>
      </c>
      <c r="C112" s="253"/>
      <c r="D112" s="282"/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531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>
        <v>397</v>
      </c>
      <c r="E125" s="255"/>
      <c r="G125" s="7"/>
      <c r="H125" s="30"/>
    </row>
    <row r="126" spans="2:8">
      <c r="B126" s="256" t="s">
        <v>30</v>
      </c>
      <c r="C126" s="257"/>
      <c r="D126" s="254">
        <v>242</v>
      </c>
      <c r="E126" s="255"/>
      <c r="G126" s="7"/>
      <c r="H126" s="30"/>
    </row>
    <row r="127" spans="2:8">
      <c r="B127" s="256" t="s">
        <v>37</v>
      </c>
      <c r="C127" s="257"/>
      <c r="D127" s="254"/>
      <c r="E127" s="255"/>
      <c r="G127" s="7"/>
      <c r="H127" s="30"/>
    </row>
    <row r="128" spans="2:8">
      <c r="B128" s="256" t="s">
        <v>38</v>
      </c>
      <c r="C128" s="257"/>
      <c r="D128" s="254"/>
      <c r="E128" s="255"/>
      <c r="G128" s="7"/>
      <c r="H128" s="30"/>
    </row>
    <row r="129" spans="2:8">
      <c r="B129" s="256" t="s">
        <v>39</v>
      </c>
      <c r="C129" s="257"/>
      <c r="D129" s="254"/>
      <c r="E129" s="255"/>
      <c r="G129" s="7"/>
      <c r="H129" s="30"/>
    </row>
    <row r="130" spans="2:8">
      <c r="B130" s="252" t="s">
        <v>40</v>
      </c>
      <c r="C130" s="253"/>
      <c r="D130" s="254"/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2208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>
        <v>3591</v>
      </c>
      <c r="E142" s="295"/>
      <c r="F142" s="296">
        <f t="shared" ref="F142" si="4">(D142*100%)/D87</f>
        <v>0.84913691179948</v>
      </c>
      <c r="G142" s="297"/>
      <c r="H142" s="30"/>
    </row>
    <row r="143" customHeight="1" spans="2:8">
      <c r="B143" s="298" t="s">
        <v>30</v>
      </c>
      <c r="C143" s="299"/>
      <c r="D143" s="294">
        <v>2863</v>
      </c>
      <c r="E143" s="295"/>
      <c r="F143" s="296">
        <f t="shared" ref="F143" si="5">(D143*100%)/D88</f>
        <v>0.676992196736817</v>
      </c>
      <c r="G143" s="297"/>
      <c r="H143" s="30"/>
    </row>
    <row r="144" customHeight="1" spans="2:8">
      <c r="B144" s="298" t="s">
        <v>37</v>
      </c>
      <c r="C144" s="299"/>
      <c r="D144" s="294"/>
      <c r="E144" s="295"/>
      <c r="F144" s="296"/>
      <c r="G144" s="297"/>
      <c r="H144" s="30"/>
    </row>
    <row r="145" customHeight="1" spans="2:8">
      <c r="B145" s="298" t="s">
        <v>38</v>
      </c>
      <c r="C145" s="299"/>
      <c r="D145" s="294"/>
      <c r="E145" s="295"/>
      <c r="F145" s="296"/>
      <c r="G145" s="297"/>
      <c r="H145" s="30"/>
    </row>
    <row r="146" customHeight="1" spans="2:8">
      <c r="B146" s="298" t="s">
        <v>39</v>
      </c>
      <c r="C146" s="299"/>
      <c r="D146" s="294"/>
      <c r="E146" s="295"/>
      <c r="F146" s="296"/>
      <c r="G146" s="297"/>
      <c r="H146" s="30"/>
    </row>
    <row r="147" spans="2:8">
      <c r="B147" s="292" t="s">
        <v>40</v>
      </c>
      <c r="C147" s="293"/>
      <c r="D147" s="294"/>
      <c r="E147" s="295"/>
      <c r="F147" s="296"/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18979</v>
      </c>
      <c r="E150" s="307"/>
      <c r="F150" s="308">
        <f>(D150*100%)/D95</f>
        <v>0.704648399792084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6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7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8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9">(D159*100%)/D86</f>
        <v>0.845221445221445</v>
      </c>
      <c r="G159" s="311"/>
    </row>
    <row r="160" spans="2:7">
      <c r="B160" s="252" t="s">
        <v>29</v>
      </c>
      <c r="C160" s="253"/>
      <c r="D160" s="254">
        <v>3587</v>
      </c>
      <c r="E160" s="254"/>
      <c r="F160" s="310">
        <f t="shared" ref="F160" si="10">(D160*100%)/D87</f>
        <v>0.848191061716718</v>
      </c>
      <c r="G160" s="311"/>
    </row>
    <row r="161" spans="2:7">
      <c r="B161" s="256" t="s">
        <v>30</v>
      </c>
      <c r="C161" s="257"/>
      <c r="D161" s="254">
        <v>2718</v>
      </c>
      <c r="E161" s="254"/>
      <c r="F161" s="310">
        <f t="shared" ref="F161" si="11">(D161*100%)/D88</f>
        <v>0.642705131236699</v>
      </c>
      <c r="G161" s="311"/>
    </row>
    <row r="162" spans="2:7">
      <c r="B162" s="256" t="s">
        <v>37</v>
      </c>
      <c r="C162" s="257"/>
      <c r="D162" s="254"/>
      <c r="E162" s="254"/>
      <c r="F162" s="310"/>
      <c r="G162" s="311"/>
    </row>
    <row r="163" spans="2:7">
      <c r="B163" s="256" t="s">
        <v>38</v>
      </c>
      <c r="C163" s="257"/>
      <c r="D163" s="254"/>
      <c r="E163" s="254"/>
      <c r="F163" s="310"/>
      <c r="G163" s="311"/>
    </row>
    <row r="164" spans="2:7">
      <c r="B164" s="256" t="s">
        <v>39</v>
      </c>
      <c r="C164" s="257"/>
      <c r="D164" s="254"/>
      <c r="E164" s="254"/>
      <c r="F164" s="310"/>
      <c r="G164" s="311"/>
    </row>
    <row r="165" spans="2:7">
      <c r="B165" s="252" t="s">
        <v>40</v>
      </c>
      <c r="C165" s="253"/>
      <c r="D165" s="254"/>
      <c r="E165" s="254"/>
      <c r="F165" s="310"/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19171</v>
      </c>
      <c r="E168" s="317"/>
      <c r="F168" s="318">
        <f>(D168*100%)/D95</f>
        <v>0.71177693621445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</row>
    <row r="173" spans="2:29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3"/>
    </row>
    <row r="174" spans="2:29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3</v>
      </c>
      <c r="K174" s="326"/>
      <c r="L174" s="326">
        <v>11</v>
      </c>
      <c r="M174" s="326"/>
      <c r="N174" s="326">
        <v>5</v>
      </c>
      <c r="O174" s="326"/>
      <c r="P174" s="326">
        <v>2</v>
      </c>
      <c r="Q174" s="326"/>
      <c r="R174" s="326"/>
      <c r="S174" s="326"/>
      <c r="T174" s="326"/>
      <c r="U174" s="326"/>
      <c r="V174" s="326"/>
      <c r="W174" s="326"/>
      <c r="X174" s="342"/>
      <c r="Y174" s="342"/>
      <c r="Z174" s="342"/>
      <c r="AA174" s="342"/>
      <c r="AB174" s="342"/>
      <c r="AC174" s="344"/>
    </row>
    <row r="175" spans="2:29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>
        <v>0</v>
      </c>
      <c r="M175" s="329"/>
      <c r="N175" s="329">
        <v>0</v>
      </c>
      <c r="O175" s="329"/>
      <c r="P175" s="329">
        <v>0</v>
      </c>
      <c r="Q175" s="329"/>
      <c r="R175" s="329"/>
      <c r="S175" s="329"/>
      <c r="T175" s="329"/>
      <c r="U175" s="329"/>
      <c r="V175" s="329"/>
      <c r="W175" s="329"/>
      <c r="X175" s="254"/>
      <c r="Y175" s="254"/>
      <c r="Z175" s="254"/>
      <c r="AA175" s="254"/>
      <c r="AB175" s="342"/>
      <c r="AC175" s="344"/>
    </row>
    <row r="176" spans="2:29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>
        <v>0</v>
      </c>
      <c r="M176" s="329"/>
      <c r="N176" s="329">
        <v>0</v>
      </c>
      <c r="O176" s="329"/>
      <c r="P176" s="329">
        <v>0</v>
      </c>
      <c r="Q176" s="329"/>
      <c r="R176" s="329"/>
      <c r="S176" s="329"/>
      <c r="T176" s="329"/>
      <c r="U176" s="329"/>
      <c r="V176" s="329"/>
      <c r="W176" s="329"/>
      <c r="X176" s="254"/>
      <c r="Y176" s="254"/>
      <c r="Z176" s="254"/>
      <c r="AA176" s="254"/>
      <c r="AB176" s="342"/>
      <c r="AC176" s="344"/>
    </row>
    <row r="177" spans="2:29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703</v>
      </c>
      <c r="K177" s="329"/>
      <c r="L177" s="329">
        <v>1127</v>
      </c>
      <c r="M177" s="329"/>
      <c r="N177" s="329">
        <v>966</v>
      </c>
      <c r="O177" s="329"/>
      <c r="P177" s="329">
        <v>931</v>
      </c>
      <c r="Q177" s="329"/>
      <c r="R177" s="329"/>
      <c r="S177" s="329"/>
      <c r="T177" s="329"/>
      <c r="U177" s="329"/>
      <c r="V177" s="329"/>
      <c r="W177" s="329"/>
      <c r="X177" s="254"/>
      <c r="Y177" s="254"/>
      <c r="Z177" s="254"/>
      <c r="AA177" s="254"/>
      <c r="AB177" s="342"/>
      <c r="AC177" s="344"/>
    </row>
    <row r="178" spans="2:29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16</v>
      </c>
      <c r="K178" s="329"/>
      <c r="L178" s="329">
        <v>12</v>
      </c>
      <c r="M178" s="329"/>
      <c r="N178" s="329">
        <v>11</v>
      </c>
      <c r="O178" s="329"/>
      <c r="P178" s="329">
        <v>8</v>
      </c>
      <c r="Q178" s="329"/>
      <c r="R178" s="329"/>
      <c r="S178" s="329"/>
      <c r="T178" s="329"/>
      <c r="U178" s="329"/>
      <c r="V178" s="329"/>
      <c r="W178" s="329"/>
      <c r="X178" s="329"/>
      <c r="Y178" s="329"/>
      <c r="Z178" s="329"/>
      <c r="AA178" s="329"/>
      <c r="AB178" s="342"/>
      <c r="AC178" s="344"/>
    </row>
    <row r="179" spans="2:29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32</v>
      </c>
      <c r="K179" s="329"/>
      <c r="L179" s="329">
        <v>25</v>
      </c>
      <c r="M179" s="329"/>
      <c r="N179" s="329">
        <v>38</v>
      </c>
      <c r="O179" s="329"/>
      <c r="P179" s="329">
        <v>19</v>
      </c>
      <c r="Q179" s="329"/>
      <c r="R179" s="329"/>
      <c r="S179" s="329"/>
      <c r="T179" s="329"/>
      <c r="U179" s="329"/>
      <c r="V179" s="329"/>
      <c r="W179" s="329"/>
      <c r="X179" s="329"/>
      <c r="Y179" s="329"/>
      <c r="Z179" s="329"/>
      <c r="AA179" s="329"/>
      <c r="AB179" s="345"/>
      <c r="AC179" s="344"/>
    </row>
    <row r="180" spans="2:29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>
        <v>0</v>
      </c>
      <c r="M180" s="329"/>
      <c r="N180" s="329">
        <v>0</v>
      </c>
      <c r="O180" s="329"/>
      <c r="P180" s="329">
        <v>0</v>
      </c>
      <c r="Q180" s="329"/>
      <c r="R180" s="329"/>
      <c r="S180" s="329"/>
      <c r="T180" s="329"/>
      <c r="U180" s="329"/>
      <c r="V180" s="329"/>
      <c r="W180" s="329"/>
      <c r="X180" s="254"/>
      <c r="Y180" s="254"/>
      <c r="Z180" s="254"/>
      <c r="AA180" s="254"/>
      <c r="AB180" s="342"/>
      <c r="AC180" s="344"/>
    </row>
    <row r="181" ht="13.5" spans="2:29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>
        <v>3115</v>
      </c>
      <c r="M181" s="332"/>
      <c r="N181" s="332">
        <v>3209</v>
      </c>
      <c r="O181" s="332"/>
      <c r="P181" s="332">
        <v>2346</v>
      </c>
      <c r="Q181" s="332"/>
      <c r="R181" s="332"/>
      <c r="S181" s="332"/>
      <c r="T181" s="332"/>
      <c r="U181" s="332"/>
      <c r="V181" s="332"/>
      <c r="W181" s="332"/>
      <c r="X181" s="314"/>
      <c r="Y181" s="314"/>
      <c r="Z181" s="314"/>
      <c r="AA181" s="314"/>
      <c r="AB181" s="342"/>
      <c r="AC181" s="344"/>
    </row>
    <row r="182" ht="13.5" spans="2:29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4229</v>
      </c>
      <c r="O182" s="247"/>
      <c r="P182" s="246">
        <f>SUM(P174:P181)</f>
        <v>3306</v>
      </c>
      <c r="Q182" s="248"/>
      <c r="R182" s="246">
        <f>SUM(R174:R181)</f>
        <v>0</v>
      </c>
      <c r="S182" s="248"/>
      <c r="T182" s="246">
        <f>SUM(T174:T181)</f>
        <v>0</v>
      </c>
      <c r="U182" s="248"/>
      <c r="V182" s="246">
        <f>SUM(V174:V181)</f>
        <v>0</v>
      </c>
      <c r="W182" s="248"/>
      <c r="X182" s="246">
        <f>SUM(X174:X181)</f>
        <v>0</v>
      </c>
      <c r="Y182" s="248"/>
      <c r="Z182" s="246">
        <f>SUM(Z174:Z181)</f>
        <v>0</v>
      </c>
      <c r="AA182" s="248"/>
      <c r="AB182" s="246">
        <f>SUM(AB174:AB181)</f>
        <v>0</v>
      </c>
      <c r="AC182" s="247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32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10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5647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68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164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12">SUM(F180:AC180)</f>
        <v>0</v>
      </c>
      <c r="G196" s="341"/>
    </row>
    <row r="197" ht="13.5" spans="2:7">
      <c r="B197" s="346" t="s">
        <v>101</v>
      </c>
      <c r="C197" s="347"/>
      <c r="D197" s="347"/>
      <c r="E197" s="347"/>
      <c r="F197" s="340">
        <f t="shared" si="12"/>
        <v>16784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22705</v>
      </c>
      <c r="G198" s="248"/>
    </row>
    <row r="203" ht="10.5" customHeight="1"/>
    <row r="204" ht="3" customHeight="1"/>
    <row r="205" ht="7.5" customHeight="1" spans="2:29">
      <c r="B205" s="348" t="s">
        <v>104</v>
      </c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77"/>
    </row>
    <row r="206" ht="8.25" customHeight="1" spans="2:29">
      <c r="B206" s="350"/>
      <c r="C206" s="351"/>
      <c r="D206" s="351"/>
      <c r="E206" s="351"/>
      <c r="F206" s="351"/>
      <c r="G206" s="351"/>
      <c r="H206" s="351"/>
      <c r="I206" s="351"/>
      <c r="J206" s="351"/>
      <c r="K206" s="351"/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1"/>
      <c r="X206" s="351"/>
      <c r="Y206" s="351"/>
      <c r="Z206" s="351"/>
      <c r="AA206" s="351"/>
      <c r="AB206" s="351"/>
      <c r="AC206" s="378"/>
    </row>
    <row r="207" ht="13.5" customHeight="1" spans="2:47">
      <c r="B207" s="352" t="s">
        <v>103</v>
      </c>
      <c r="C207" s="353"/>
      <c r="D207" s="353"/>
      <c r="E207" s="354"/>
      <c r="F207" s="355" t="s">
        <v>25</v>
      </c>
      <c r="G207" s="356"/>
      <c r="H207" s="356" t="s">
        <v>26</v>
      </c>
      <c r="I207" s="356"/>
      <c r="J207" s="356" t="s">
        <v>27</v>
      </c>
      <c r="K207" s="356"/>
      <c r="L207" s="356" t="s">
        <v>28</v>
      </c>
      <c r="M207" s="356"/>
      <c r="N207" s="356" t="s">
        <v>29</v>
      </c>
      <c r="O207" s="356"/>
      <c r="P207" s="356" t="s">
        <v>30</v>
      </c>
      <c r="Q207" s="356"/>
      <c r="R207" s="356" t="s">
        <v>37</v>
      </c>
      <c r="S207" s="356"/>
      <c r="T207" s="375" t="s">
        <v>38</v>
      </c>
      <c r="U207" s="376"/>
      <c r="V207" s="356" t="s">
        <v>91</v>
      </c>
      <c r="W207" s="356"/>
      <c r="X207" s="356" t="s">
        <v>40</v>
      </c>
      <c r="Y207" s="356"/>
      <c r="Z207" s="356" t="s">
        <v>92</v>
      </c>
      <c r="AA207" s="356"/>
      <c r="AB207" s="356" t="s">
        <v>93</v>
      </c>
      <c r="AC207" s="379"/>
      <c r="AD207" s="380"/>
      <c r="AE207" s="369"/>
      <c r="AF207" s="369"/>
      <c r="AG207" s="369"/>
      <c r="AH207" s="369"/>
      <c r="AI207" s="369"/>
      <c r="AJ207" s="369"/>
      <c r="AK207" s="369"/>
      <c r="AL207" s="369"/>
      <c r="AM207" s="369"/>
      <c r="AN207" s="369"/>
      <c r="AO207" s="369"/>
      <c r="AP207" s="369"/>
      <c r="AQ207" s="369"/>
      <c r="AR207" s="369"/>
      <c r="AS207" s="369"/>
      <c r="AT207" s="369"/>
      <c r="AU207" s="382"/>
    </row>
    <row r="208" customHeight="1" spans="2:47">
      <c r="B208" s="357" t="s">
        <v>105</v>
      </c>
      <c r="C208" s="358" t="s">
        <v>106</v>
      </c>
      <c r="D208" s="358" t="s">
        <v>106</v>
      </c>
      <c r="E208" s="358" t="s">
        <v>106</v>
      </c>
      <c r="F208" s="359">
        <v>64</v>
      </c>
      <c r="G208" s="360"/>
      <c r="H208" s="361">
        <v>20</v>
      </c>
      <c r="I208" s="361"/>
      <c r="J208" s="361">
        <v>10</v>
      </c>
      <c r="K208" s="361"/>
      <c r="L208" s="361">
        <v>27</v>
      </c>
      <c r="M208" s="361"/>
      <c r="N208" s="361">
        <v>27</v>
      </c>
      <c r="O208" s="361"/>
      <c r="P208" s="361">
        <v>17</v>
      </c>
      <c r="Q208" s="361"/>
      <c r="R208" s="361"/>
      <c r="S208" s="361"/>
      <c r="T208" s="361"/>
      <c r="U208" s="361"/>
      <c r="V208" s="361"/>
      <c r="W208" s="361"/>
      <c r="X208" s="361"/>
      <c r="Y208" s="361"/>
      <c r="Z208" s="361"/>
      <c r="AA208" s="361"/>
      <c r="AB208" s="361"/>
      <c r="AC208" s="381"/>
      <c r="AE208" s="369"/>
      <c r="AF208" s="369"/>
      <c r="AG208" s="369"/>
      <c r="AH208" s="369"/>
      <c r="AI208" s="369"/>
      <c r="AJ208" s="369"/>
      <c r="AK208" s="369"/>
      <c r="AL208" s="369"/>
      <c r="AM208" s="369"/>
      <c r="AN208" s="369"/>
      <c r="AO208" s="369"/>
      <c r="AP208" s="369"/>
      <c r="AQ208" s="369"/>
      <c r="AR208" s="369"/>
      <c r="AS208" s="369"/>
      <c r="AT208" s="369"/>
      <c r="AU208" s="382"/>
    </row>
    <row r="209" ht="17.25" customHeight="1" spans="2:47">
      <c r="B209" s="357" t="s">
        <v>107</v>
      </c>
      <c r="C209" s="358" t="s">
        <v>108</v>
      </c>
      <c r="D209" s="358" t="s">
        <v>108</v>
      </c>
      <c r="E209" s="358" t="s">
        <v>108</v>
      </c>
      <c r="F209" s="359">
        <v>183</v>
      </c>
      <c r="G209" s="360"/>
      <c r="H209" s="361">
        <v>219</v>
      </c>
      <c r="I209" s="361"/>
      <c r="J209" s="361">
        <v>98</v>
      </c>
      <c r="K209" s="361"/>
      <c r="L209" s="361">
        <v>190</v>
      </c>
      <c r="M209" s="361"/>
      <c r="N209" s="361">
        <v>419</v>
      </c>
      <c r="O209" s="361"/>
      <c r="P209" s="361">
        <v>185</v>
      </c>
      <c r="Q209" s="361"/>
      <c r="R209" s="361"/>
      <c r="S209" s="361"/>
      <c r="T209" s="361"/>
      <c r="U209" s="361"/>
      <c r="V209" s="361"/>
      <c r="W209" s="361"/>
      <c r="X209" s="361"/>
      <c r="Y209" s="361"/>
      <c r="Z209" s="361"/>
      <c r="AA209" s="361"/>
      <c r="AB209" s="361"/>
      <c r="AC209" s="381"/>
      <c r="AE209" s="369"/>
      <c r="AF209" s="369"/>
      <c r="AG209" s="369"/>
      <c r="AH209" s="369"/>
      <c r="AI209" s="369"/>
      <c r="AJ209" s="369"/>
      <c r="AK209" s="369"/>
      <c r="AL209" s="369"/>
      <c r="AM209" s="369"/>
      <c r="AN209" s="369"/>
      <c r="AO209" s="369"/>
      <c r="AP209" s="369"/>
      <c r="AQ209" s="369"/>
      <c r="AR209" s="369"/>
      <c r="AS209" s="369"/>
      <c r="AT209" s="369"/>
      <c r="AU209" s="382"/>
    </row>
    <row r="210" ht="14.25" customHeight="1" spans="2:47">
      <c r="B210" s="357" t="s">
        <v>109</v>
      </c>
      <c r="C210" s="358" t="s">
        <v>110</v>
      </c>
      <c r="D210" s="358" t="s">
        <v>110</v>
      </c>
      <c r="E210" s="358" t="s">
        <v>110</v>
      </c>
      <c r="F210" s="359">
        <v>424</v>
      </c>
      <c r="G210" s="360"/>
      <c r="H210" s="361">
        <v>504</v>
      </c>
      <c r="I210" s="361"/>
      <c r="J210" s="361">
        <v>426</v>
      </c>
      <c r="K210" s="361"/>
      <c r="L210" s="361">
        <v>582</v>
      </c>
      <c r="M210" s="361"/>
      <c r="N210" s="361">
        <v>575</v>
      </c>
      <c r="O210" s="361"/>
      <c r="P210" s="361">
        <v>554</v>
      </c>
      <c r="Q210" s="361"/>
      <c r="R210" s="361"/>
      <c r="S210" s="361"/>
      <c r="T210" s="361"/>
      <c r="U210" s="361"/>
      <c r="V210" s="361"/>
      <c r="W210" s="361"/>
      <c r="X210" s="361"/>
      <c r="Y210" s="361"/>
      <c r="Z210" s="361"/>
      <c r="AA210" s="361"/>
      <c r="AB210" s="361"/>
      <c r="AC210" s="381"/>
      <c r="AE210" s="369"/>
      <c r="AF210" s="369"/>
      <c r="AG210" s="369"/>
      <c r="AH210" s="369"/>
      <c r="AI210" s="369"/>
      <c r="AJ210" s="369"/>
      <c r="AK210" s="369"/>
      <c r="AL210" s="369"/>
      <c r="AM210" s="369"/>
      <c r="AN210" s="369"/>
      <c r="AO210" s="369"/>
      <c r="AP210" s="369"/>
      <c r="AQ210" s="369"/>
      <c r="AR210" s="369"/>
      <c r="AS210" s="369"/>
      <c r="AT210" s="369"/>
      <c r="AU210" s="382"/>
    </row>
    <row r="211" customHeight="1" spans="2:47">
      <c r="B211" s="357" t="s">
        <v>111</v>
      </c>
      <c r="C211" s="358" t="s">
        <v>112</v>
      </c>
      <c r="D211" s="358" t="s">
        <v>112</v>
      </c>
      <c r="E211" s="358" t="s">
        <v>112</v>
      </c>
      <c r="F211" s="359">
        <v>329</v>
      </c>
      <c r="G211" s="360"/>
      <c r="H211" s="361">
        <v>233</v>
      </c>
      <c r="I211" s="361"/>
      <c r="J211" s="361">
        <v>123</v>
      </c>
      <c r="K211" s="361"/>
      <c r="L211" s="361">
        <v>191</v>
      </c>
      <c r="M211" s="361"/>
      <c r="N211" s="361">
        <v>393</v>
      </c>
      <c r="O211" s="361"/>
      <c r="P211" s="361">
        <v>173</v>
      </c>
      <c r="Q211" s="361"/>
      <c r="R211" s="361"/>
      <c r="S211" s="361"/>
      <c r="T211" s="361"/>
      <c r="U211" s="361"/>
      <c r="V211" s="361"/>
      <c r="W211" s="361"/>
      <c r="X211" s="361"/>
      <c r="Y211" s="361"/>
      <c r="Z211" s="361"/>
      <c r="AA211" s="361"/>
      <c r="AB211" s="361"/>
      <c r="AC211" s="381"/>
      <c r="AE211" s="369"/>
      <c r="AF211" s="369"/>
      <c r="AG211" s="369"/>
      <c r="AH211" s="369"/>
      <c r="AI211" s="369"/>
      <c r="AJ211" s="369"/>
      <c r="AK211" s="369"/>
      <c r="AL211" s="369"/>
      <c r="AM211" s="369"/>
      <c r="AN211" s="369"/>
      <c r="AO211" s="369"/>
      <c r="AP211" s="369"/>
      <c r="AQ211" s="369"/>
      <c r="AR211" s="369"/>
      <c r="AS211" s="369"/>
      <c r="AT211" s="369"/>
      <c r="AU211" s="382"/>
    </row>
    <row r="212" customHeight="1" spans="2:47">
      <c r="B212" s="362" t="s">
        <v>113</v>
      </c>
      <c r="C212" s="363" t="s">
        <v>114</v>
      </c>
      <c r="D212" s="363" t="s">
        <v>114</v>
      </c>
      <c r="E212" s="363" t="s">
        <v>114</v>
      </c>
      <c r="F212" s="359">
        <v>70</v>
      </c>
      <c r="G212" s="360"/>
      <c r="H212" s="361">
        <v>407</v>
      </c>
      <c r="I212" s="361"/>
      <c r="J212" s="361">
        <v>159</v>
      </c>
      <c r="K212" s="361"/>
      <c r="L212" s="361">
        <v>154</v>
      </c>
      <c r="M212" s="361"/>
      <c r="N212" s="361">
        <v>68</v>
      </c>
      <c r="O212" s="361"/>
      <c r="P212" s="361">
        <v>37</v>
      </c>
      <c r="Q212" s="361"/>
      <c r="R212" s="361"/>
      <c r="S212" s="361"/>
      <c r="T212" s="361"/>
      <c r="U212" s="361"/>
      <c r="V212" s="361"/>
      <c r="W212" s="361"/>
      <c r="X212" s="361"/>
      <c r="Y212" s="361"/>
      <c r="Z212" s="361"/>
      <c r="AA212" s="361"/>
      <c r="AB212" s="361"/>
      <c r="AC212" s="381"/>
      <c r="AE212" s="369"/>
      <c r="AF212" s="369"/>
      <c r="AG212" s="369"/>
      <c r="AH212" s="369"/>
      <c r="AI212" s="369"/>
      <c r="AJ212" s="369"/>
      <c r="AK212" s="369"/>
      <c r="AL212" s="369"/>
      <c r="AM212" s="369"/>
      <c r="AN212" s="369"/>
      <c r="AO212" s="369"/>
      <c r="AP212" s="369"/>
      <c r="AQ212" s="369"/>
      <c r="AR212" s="369"/>
      <c r="AS212" s="369"/>
      <c r="AT212" s="369"/>
      <c r="AU212" s="382"/>
    </row>
    <row r="213" customHeight="1" spans="2:47">
      <c r="B213" s="362" t="s">
        <v>115</v>
      </c>
      <c r="C213" s="363" t="s">
        <v>116</v>
      </c>
      <c r="D213" s="363" t="s">
        <v>116</v>
      </c>
      <c r="E213" s="363" t="s">
        <v>116</v>
      </c>
      <c r="F213" s="359">
        <v>0</v>
      </c>
      <c r="G213" s="360"/>
      <c r="H213" s="361">
        <v>0</v>
      </c>
      <c r="I213" s="361"/>
      <c r="J213" s="361">
        <v>1</v>
      </c>
      <c r="K213" s="361"/>
      <c r="L213" s="361">
        <v>1</v>
      </c>
      <c r="M213" s="361"/>
      <c r="N213" s="361">
        <v>2</v>
      </c>
      <c r="O213" s="361"/>
      <c r="P213" s="361">
        <v>1</v>
      </c>
      <c r="Q213" s="361"/>
      <c r="R213" s="361"/>
      <c r="S213" s="361"/>
      <c r="T213" s="361"/>
      <c r="U213" s="361"/>
      <c r="V213" s="361"/>
      <c r="W213" s="361"/>
      <c r="X213" s="361"/>
      <c r="Y213" s="361"/>
      <c r="Z213" s="361"/>
      <c r="AA213" s="361"/>
      <c r="AB213" s="361"/>
      <c r="AC213" s="381"/>
      <c r="AE213" s="369"/>
      <c r="AF213" s="369"/>
      <c r="AG213" s="369"/>
      <c r="AH213" s="369"/>
      <c r="AI213" s="369"/>
      <c r="AJ213" s="369"/>
      <c r="AK213" s="369"/>
      <c r="AL213" s="369"/>
      <c r="AM213" s="369"/>
      <c r="AN213" s="369"/>
      <c r="AO213" s="369"/>
      <c r="AP213" s="369"/>
      <c r="AQ213" s="369"/>
      <c r="AR213" s="369"/>
      <c r="AS213" s="369"/>
      <c r="AT213" s="369"/>
      <c r="AU213" s="382"/>
    </row>
    <row r="214" customHeight="1" spans="2:47">
      <c r="B214" s="362" t="s">
        <v>117</v>
      </c>
      <c r="C214" s="363" t="s">
        <v>118</v>
      </c>
      <c r="D214" s="363" t="s">
        <v>118</v>
      </c>
      <c r="E214" s="363" t="s">
        <v>118</v>
      </c>
      <c r="F214" s="359">
        <v>50</v>
      </c>
      <c r="G214" s="360"/>
      <c r="H214" s="361">
        <v>66</v>
      </c>
      <c r="I214" s="361"/>
      <c r="J214" s="361">
        <v>64</v>
      </c>
      <c r="K214" s="361"/>
      <c r="L214" s="361">
        <v>82</v>
      </c>
      <c r="M214" s="361"/>
      <c r="N214" s="361">
        <v>67</v>
      </c>
      <c r="O214" s="361"/>
      <c r="P214" s="361">
        <v>38</v>
      </c>
      <c r="Q214" s="361"/>
      <c r="R214" s="361"/>
      <c r="S214" s="361"/>
      <c r="T214" s="361"/>
      <c r="U214" s="361"/>
      <c r="V214" s="361"/>
      <c r="W214" s="361"/>
      <c r="X214" s="361"/>
      <c r="Y214" s="361"/>
      <c r="Z214" s="361"/>
      <c r="AA214" s="361"/>
      <c r="AB214" s="361"/>
      <c r="AC214" s="381"/>
      <c r="AE214" s="369"/>
      <c r="AF214" s="369"/>
      <c r="AG214" s="369"/>
      <c r="AH214" s="369"/>
      <c r="AI214" s="369"/>
      <c r="AJ214" s="369"/>
      <c r="AK214" s="369"/>
      <c r="AL214" s="369"/>
      <c r="AM214" s="369"/>
      <c r="AN214" s="369"/>
      <c r="AO214" s="369"/>
      <c r="AP214" s="369"/>
      <c r="AQ214" s="369"/>
      <c r="AR214" s="369"/>
      <c r="AS214" s="369"/>
      <c r="AT214" s="369"/>
      <c r="AU214" s="382"/>
    </row>
    <row r="215" ht="23.25" customHeight="1" spans="2:47">
      <c r="B215" s="362" t="s">
        <v>119</v>
      </c>
      <c r="C215" s="363" t="s">
        <v>120</v>
      </c>
      <c r="D215" s="363" t="s">
        <v>120</v>
      </c>
      <c r="E215" s="363" t="s">
        <v>120</v>
      </c>
      <c r="F215" s="359">
        <v>151</v>
      </c>
      <c r="G215" s="360"/>
      <c r="H215" s="361">
        <v>240</v>
      </c>
      <c r="I215" s="361"/>
      <c r="J215" s="361">
        <v>235</v>
      </c>
      <c r="K215" s="361"/>
      <c r="L215" s="361">
        <v>263</v>
      </c>
      <c r="M215" s="361"/>
      <c r="N215" s="361">
        <v>222</v>
      </c>
      <c r="O215" s="361"/>
      <c r="P215" s="361">
        <v>208</v>
      </c>
      <c r="Q215" s="361"/>
      <c r="R215" s="361"/>
      <c r="S215" s="361"/>
      <c r="T215" s="361"/>
      <c r="U215" s="361"/>
      <c r="V215" s="361"/>
      <c r="W215" s="361"/>
      <c r="X215" s="361"/>
      <c r="Y215" s="361"/>
      <c r="Z215" s="361"/>
      <c r="AA215" s="361"/>
      <c r="AB215" s="361"/>
      <c r="AC215" s="381"/>
      <c r="AE215" s="369"/>
      <c r="AF215" s="369"/>
      <c r="AG215" s="369"/>
      <c r="AH215" s="369"/>
      <c r="AI215" s="369"/>
      <c r="AJ215" s="369"/>
      <c r="AK215" s="369"/>
      <c r="AL215" s="369"/>
      <c r="AM215" s="369"/>
      <c r="AN215" s="369"/>
      <c r="AO215" s="369"/>
      <c r="AP215" s="369"/>
      <c r="AQ215" s="369"/>
      <c r="AR215" s="369"/>
      <c r="AS215" s="369"/>
      <c r="AT215" s="369"/>
      <c r="AU215" s="382"/>
    </row>
    <row r="216" ht="27" customHeight="1" spans="2:47">
      <c r="B216" s="362" t="s">
        <v>121</v>
      </c>
      <c r="C216" s="363" t="s">
        <v>122</v>
      </c>
      <c r="D216" s="363" t="s">
        <v>122</v>
      </c>
      <c r="E216" s="363" t="s">
        <v>122</v>
      </c>
      <c r="F216" s="359">
        <v>25</v>
      </c>
      <c r="G216" s="360"/>
      <c r="H216" s="361">
        <v>222</v>
      </c>
      <c r="I216" s="361"/>
      <c r="J216" s="361">
        <v>229</v>
      </c>
      <c r="K216" s="361"/>
      <c r="L216" s="361">
        <v>44</v>
      </c>
      <c r="M216" s="361"/>
      <c r="N216" s="361">
        <v>20</v>
      </c>
      <c r="O216" s="361"/>
      <c r="P216" s="361">
        <v>7</v>
      </c>
      <c r="Q216" s="361"/>
      <c r="R216" s="361"/>
      <c r="S216" s="361"/>
      <c r="T216" s="361"/>
      <c r="U216" s="361"/>
      <c r="V216" s="361"/>
      <c r="W216" s="361"/>
      <c r="X216" s="361"/>
      <c r="Y216" s="361"/>
      <c r="Z216" s="361"/>
      <c r="AA216" s="361"/>
      <c r="AB216" s="361"/>
      <c r="AC216" s="381"/>
      <c r="AE216" s="369"/>
      <c r="AF216" s="369"/>
      <c r="AG216" s="369"/>
      <c r="AH216" s="369"/>
      <c r="AI216" s="369"/>
      <c r="AJ216" s="369"/>
      <c r="AK216" s="369"/>
      <c r="AL216" s="369"/>
      <c r="AM216" s="369"/>
      <c r="AN216" s="369"/>
      <c r="AO216" s="369"/>
      <c r="AP216" s="369"/>
      <c r="AQ216" s="369"/>
      <c r="AR216" s="369"/>
      <c r="AS216" s="369"/>
      <c r="AT216" s="369"/>
      <c r="AU216" s="382"/>
    </row>
    <row r="217" customHeight="1" spans="2:47">
      <c r="B217" s="357" t="s">
        <v>123</v>
      </c>
      <c r="C217" s="358" t="s">
        <v>124</v>
      </c>
      <c r="D217" s="358" t="s">
        <v>124</v>
      </c>
      <c r="E217" s="358" t="s">
        <v>124</v>
      </c>
      <c r="F217" s="359">
        <v>29</v>
      </c>
      <c r="G217" s="360"/>
      <c r="H217" s="361">
        <v>46</v>
      </c>
      <c r="I217" s="361"/>
      <c r="J217" s="361">
        <v>36</v>
      </c>
      <c r="K217" s="361"/>
      <c r="L217" s="361">
        <v>32</v>
      </c>
      <c r="M217" s="361"/>
      <c r="N217" s="361">
        <v>34</v>
      </c>
      <c r="O217" s="361"/>
      <c r="P217" s="361">
        <v>22</v>
      </c>
      <c r="Q217" s="361"/>
      <c r="R217" s="361"/>
      <c r="S217" s="361"/>
      <c r="T217" s="361"/>
      <c r="U217" s="361"/>
      <c r="V217" s="361"/>
      <c r="W217" s="361"/>
      <c r="X217" s="361"/>
      <c r="Y217" s="361"/>
      <c r="Z217" s="361"/>
      <c r="AA217" s="361"/>
      <c r="AB217" s="361"/>
      <c r="AC217" s="381"/>
      <c r="AE217" s="369"/>
      <c r="AF217" s="369"/>
      <c r="AG217" s="369"/>
      <c r="AH217" s="369"/>
      <c r="AI217" s="369"/>
      <c r="AJ217" s="369"/>
      <c r="AK217" s="369"/>
      <c r="AL217" s="369"/>
      <c r="AM217" s="369"/>
      <c r="AN217" s="369"/>
      <c r="AO217" s="369"/>
      <c r="AP217" s="369"/>
      <c r="AQ217" s="369"/>
      <c r="AR217" s="369"/>
      <c r="AS217" s="369"/>
      <c r="AT217" s="369"/>
      <c r="AU217" s="382"/>
    </row>
    <row r="218" customHeight="1" spans="2:47">
      <c r="B218" s="357" t="s">
        <v>125</v>
      </c>
      <c r="C218" s="358" t="s">
        <v>126</v>
      </c>
      <c r="D218" s="358" t="s">
        <v>126</v>
      </c>
      <c r="E218" s="358" t="s">
        <v>126</v>
      </c>
      <c r="F218" s="359">
        <v>55</v>
      </c>
      <c r="G218" s="360"/>
      <c r="H218" s="361">
        <v>41</v>
      </c>
      <c r="I218" s="361"/>
      <c r="J218" s="361">
        <v>31</v>
      </c>
      <c r="K218" s="361"/>
      <c r="L218" s="361">
        <v>31</v>
      </c>
      <c r="M218" s="361"/>
      <c r="N218" s="361">
        <v>29</v>
      </c>
      <c r="O218" s="361"/>
      <c r="P218" s="361">
        <v>76</v>
      </c>
      <c r="Q218" s="361"/>
      <c r="R218" s="361"/>
      <c r="S218" s="361"/>
      <c r="T218" s="361"/>
      <c r="U218" s="361"/>
      <c r="V218" s="361"/>
      <c r="W218" s="361"/>
      <c r="X218" s="361"/>
      <c r="Y218" s="361"/>
      <c r="Z218" s="361"/>
      <c r="AA218" s="361"/>
      <c r="AB218" s="361"/>
      <c r="AC218" s="381"/>
      <c r="AE218" s="369"/>
      <c r="AF218" s="369"/>
      <c r="AG218" s="369"/>
      <c r="AH218" s="369"/>
      <c r="AI218" s="369"/>
      <c r="AJ218" s="369"/>
      <c r="AK218" s="369"/>
      <c r="AL218" s="369"/>
      <c r="AM218" s="369"/>
      <c r="AN218" s="369"/>
      <c r="AO218" s="369"/>
      <c r="AP218" s="369"/>
      <c r="AQ218" s="369"/>
      <c r="AR218" s="369"/>
      <c r="AS218" s="369"/>
      <c r="AT218" s="369"/>
      <c r="AU218" s="382"/>
    </row>
    <row r="219" customHeight="1" spans="2:47">
      <c r="B219" s="357" t="s">
        <v>127</v>
      </c>
      <c r="C219" s="358" t="s">
        <v>128</v>
      </c>
      <c r="D219" s="358" t="s">
        <v>128</v>
      </c>
      <c r="E219" s="358" t="s">
        <v>128</v>
      </c>
      <c r="F219" s="359">
        <v>63</v>
      </c>
      <c r="G219" s="360"/>
      <c r="H219" s="361">
        <v>66</v>
      </c>
      <c r="I219" s="361"/>
      <c r="J219" s="361">
        <v>34</v>
      </c>
      <c r="K219" s="361"/>
      <c r="L219" s="361">
        <v>28</v>
      </c>
      <c r="M219" s="361"/>
      <c r="N219" s="361">
        <v>111</v>
      </c>
      <c r="O219" s="361"/>
      <c r="P219" s="361">
        <v>30</v>
      </c>
      <c r="Q219" s="361"/>
      <c r="R219" s="361"/>
      <c r="S219" s="361"/>
      <c r="T219" s="361"/>
      <c r="U219" s="361"/>
      <c r="V219" s="361"/>
      <c r="W219" s="361"/>
      <c r="X219" s="361"/>
      <c r="Y219" s="361"/>
      <c r="Z219" s="361"/>
      <c r="AA219" s="361"/>
      <c r="AB219" s="361"/>
      <c r="AC219" s="381"/>
      <c r="AE219" s="369"/>
      <c r="AF219" s="369"/>
      <c r="AG219" s="369"/>
      <c r="AH219" s="369"/>
      <c r="AI219" s="369"/>
      <c r="AJ219" s="369"/>
      <c r="AK219" s="369"/>
      <c r="AL219" s="369"/>
      <c r="AM219" s="369"/>
      <c r="AN219" s="369"/>
      <c r="AO219" s="369"/>
      <c r="AP219" s="369"/>
      <c r="AQ219" s="369"/>
      <c r="AR219" s="369"/>
      <c r="AS219" s="369"/>
      <c r="AT219" s="369"/>
      <c r="AU219" s="382"/>
    </row>
    <row r="220" customHeight="1" spans="2:47">
      <c r="B220" s="362" t="s">
        <v>129</v>
      </c>
      <c r="C220" s="363" t="s">
        <v>130</v>
      </c>
      <c r="D220" s="363" t="s">
        <v>130</v>
      </c>
      <c r="E220" s="363" t="s">
        <v>130</v>
      </c>
      <c r="F220" s="359">
        <v>44</v>
      </c>
      <c r="G220" s="360"/>
      <c r="H220" s="361">
        <v>71</v>
      </c>
      <c r="I220" s="361"/>
      <c r="J220" s="361">
        <v>62</v>
      </c>
      <c r="K220" s="361"/>
      <c r="L220" s="361">
        <v>89</v>
      </c>
      <c r="M220" s="361"/>
      <c r="N220" s="361">
        <v>76</v>
      </c>
      <c r="O220" s="361"/>
      <c r="P220" s="361">
        <v>44</v>
      </c>
      <c r="Q220" s="361"/>
      <c r="R220" s="361"/>
      <c r="S220" s="361"/>
      <c r="T220" s="361"/>
      <c r="U220" s="361"/>
      <c r="V220" s="361"/>
      <c r="W220" s="361"/>
      <c r="X220" s="361"/>
      <c r="Y220" s="361"/>
      <c r="Z220" s="361"/>
      <c r="AA220" s="361"/>
      <c r="AB220" s="361"/>
      <c r="AC220" s="381"/>
      <c r="AE220" s="369"/>
      <c r="AF220" s="369"/>
      <c r="AG220" s="369"/>
      <c r="AH220" s="369"/>
      <c r="AI220" s="369"/>
      <c r="AJ220" s="369"/>
      <c r="AK220" s="369"/>
      <c r="AL220" s="369"/>
      <c r="AM220" s="369"/>
      <c r="AN220" s="369"/>
      <c r="AO220" s="369"/>
      <c r="AP220" s="369"/>
      <c r="AQ220" s="369"/>
      <c r="AR220" s="369"/>
      <c r="AS220" s="369"/>
      <c r="AT220" s="369"/>
      <c r="AU220" s="382"/>
    </row>
    <row r="221" customHeight="1" spans="2:47">
      <c r="B221" s="357" t="s">
        <v>131</v>
      </c>
      <c r="C221" s="358" t="s">
        <v>132</v>
      </c>
      <c r="D221" s="358" t="s">
        <v>132</v>
      </c>
      <c r="E221" s="358" t="s">
        <v>132</v>
      </c>
      <c r="F221" s="359">
        <v>0</v>
      </c>
      <c r="G221" s="360"/>
      <c r="H221" s="361">
        <v>0</v>
      </c>
      <c r="I221" s="361"/>
      <c r="J221" s="361">
        <v>0</v>
      </c>
      <c r="K221" s="361"/>
      <c r="L221" s="361">
        <v>0</v>
      </c>
      <c r="M221" s="361"/>
      <c r="N221" s="361">
        <v>0</v>
      </c>
      <c r="O221" s="361"/>
      <c r="P221" s="361">
        <v>0</v>
      </c>
      <c r="Q221" s="361"/>
      <c r="R221" s="361"/>
      <c r="S221" s="361"/>
      <c r="T221" s="361"/>
      <c r="U221" s="361"/>
      <c r="V221" s="361"/>
      <c r="W221" s="361"/>
      <c r="X221" s="361"/>
      <c r="Y221" s="361"/>
      <c r="Z221" s="361"/>
      <c r="AA221" s="361"/>
      <c r="AB221" s="361"/>
      <c r="AC221" s="381"/>
      <c r="AE221" s="369"/>
      <c r="AF221" s="369"/>
      <c r="AG221" s="369"/>
      <c r="AH221" s="369"/>
      <c r="AI221" s="369"/>
      <c r="AJ221" s="369"/>
      <c r="AK221" s="369"/>
      <c r="AL221" s="369"/>
      <c r="AM221" s="369"/>
      <c r="AN221" s="369"/>
      <c r="AO221" s="369"/>
      <c r="AP221" s="369"/>
      <c r="AQ221" s="369"/>
      <c r="AR221" s="369"/>
      <c r="AS221" s="369"/>
      <c r="AT221" s="369"/>
      <c r="AU221" s="382"/>
    </row>
    <row r="222" customHeight="1" spans="2:47">
      <c r="B222" s="357" t="s">
        <v>133</v>
      </c>
      <c r="C222" s="358" t="s">
        <v>134</v>
      </c>
      <c r="D222" s="358" t="s">
        <v>134</v>
      </c>
      <c r="E222" s="358" t="s">
        <v>134</v>
      </c>
      <c r="F222" s="359">
        <v>44</v>
      </c>
      <c r="G222" s="360"/>
      <c r="H222" s="361">
        <v>89</v>
      </c>
      <c r="I222" s="361"/>
      <c r="J222" s="361">
        <v>116</v>
      </c>
      <c r="K222" s="361"/>
      <c r="L222" s="361">
        <v>133</v>
      </c>
      <c r="M222" s="361"/>
      <c r="N222" s="361">
        <v>101</v>
      </c>
      <c r="O222" s="361"/>
      <c r="P222" s="361">
        <v>100</v>
      </c>
      <c r="Q222" s="361"/>
      <c r="R222" s="361"/>
      <c r="S222" s="361"/>
      <c r="T222" s="361"/>
      <c r="U222" s="361"/>
      <c r="V222" s="361"/>
      <c r="W222" s="361"/>
      <c r="X222" s="361"/>
      <c r="Y222" s="361"/>
      <c r="Z222" s="361"/>
      <c r="AA222" s="361"/>
      <c r="AB222" s="361"/>
      <c r="AC222" s="381"/>
      <c r="AE222" s="369"/>
      <c r="AF222" s="369"/>
      <c r="AG222" s="369"/>
      <c r="AH222" s="369"/>
      <c r="AI222" s="369"/>
      <c r="AJ222" s="369"/>
      <c r="AK222" s="369"/>
      <c r="AL222" s="369"/>
      <c r="AM222" s="369"/>
      <c r="AN222" s="369"/>
      <c r="AO222" s="369"/>
      <c r="AP222" s="369"/>
      <c r="AQ222" s="369"/>
      <c r="AR222" s="369"/>
      <c r="AS222" s="369"/>
      <c r="AT222" s="369"/>
      <c r="AU222" s="382"/>
    </row>
    <row r="223" customHeight="1" spans="2:47">
      <c r="B223" s="357" t="s">
        <v>135</v>
      </c>
      <c r="C223" s="358"/>
      <c r="D223" s="358"/>
      <c r="E223" s="358"/>
      <c r="F223" s="359">
        <v>494</v>
      </c>
      <c r="G223" s="360"/>
      <c r="H223" s="361">
        <v>464</v>
      </c>
      <c r="I223" s="361"/>
      <c r="J223" s="361">
        <v>466</v>
      </c>
      <c r="K223" s="361"/>
      <c r="L223" s="361">
        <v>632</v>
      </c>
      <c r="M223" s="361"/>
      <c r="N223" s="361">
        <v>639</v>
      </c>
      <c r="O223" s="361"/>
      <c r="P223" s="361">
        <v>614</v>
      </c>
      <c r="Q223" s="361"/>
      <c r="R223" s="361"/>
      <c r="S223" s="361"/>
      <c r="T223" s="361"/>
      <c r="U223" s="361"/>
      <c r="V223" s="361"/>
      <c r="W223" s="361"/>
      <c r="X223" s="361"/>
      <c r="Y223" s="361"/>
      <c r="Z223" s="361"/>
      <c r="AA223" s="361"/>
      <c r="AB223" s="361"/>
      <c r="AC223" s="381"/>
      <c r="AE223" s="369"/>
      <c r="AF223" s="369"/>
      <c r="AG223" s="369"/>
      <c r="AH223" s="369"/>
      <c r="AI223" s="369"/>
      <c r="AJ223" s="369"/>
      <c r="AK223" s="369"/>
      <c r="AL223" s="369"/>
      <c r="AM223" s="369"/>
      <c r="AN223" s="369"/>
      <c r="AO223" s="369"/>
      <c r="AP223" s="369"/>
      <c r="AQ223" s="369"/>
      <c r="AR223" s="369"/>
      <c r="AS223" s="369"/>
      <c r="AT223" s="369"/>
      <c r="AU223" s="382"/>
    </row>
    <row r="224" customHeight="1" spans="2:47">
      <c r="B224" s="362" t="s">
        <v>136</v>
      </c>
      <c r="C224" s="363" t="s">
        <v>137</v>
      </c>
      <c r="D224" s="363" t="s">
        <v>137</v>
      </c>
      <c r="E224" s="363" t="s">
        <v>137</v>
      </c>
      <c r="F224" s="359">
        <v>39</v>
      </c>
      <c r="G224" s="360"/>
      <c r="H224" s="361">
        <v>73</v>
      </c>
      <c r="I224" s="361"/>
      <c r="J224" s="361">
        <v>62</v>
      </c>
      <c r="K224" s="361"/>
      <c r="L224" s="361">
        <v>372</v>
      </c>
      <c r="M224" s="361"/>
      <c r="N224" s="361">
        <v>66</v>
      </c>
      <c r="O224" s="361"/>
      <c r="P224" s="361">
        <v>53</v>
      </c>
      <c r="Q224" s="361"/>
      <c r="R224" s="361"/>
      <c r="S224" s="361"/>
      <c r="T224" s="361"/>
      <c r="U224" s="361"/>
      <c r="V224" s="361"/>
      <c r="W224" s="361"/>
      <c r="X224" s="361"/>
      <c r="Y224" s="361"/>
      <c r="Z224" s="361"/>
      <c r="AA224" s="361"/>
      <c r="AB224" s="361"/>
      <c r="AC224" s="381"/>
      <c r="AE224" s="369"/>
      <c r="AF224" s="369"/>
      <c r="AG224" s="369"/>
      <c r="AH224" s="369"/>
      <c r="AI224" s="369"/>
      <c r="AJ224" s="369"/>
      <c r="AK224" s="369"/>
      <c r="AL224" s="369"/>
      <c r="AM224" s="369"/>
      <c r="AN224" s="369"/>
      <c r="AO224" s="369"/>
      <c r="AP224" s="369"/>
      <c r="AQ224" s="369"/>
      <c r="AR224" s="369"/>
      <c r="AS224" s="369"/>
      <c r="AT224" s="369"/>
      <c r="AU224" s="382"/>
    </row>
    <row r="225" ht="23.25" customHeight="1" spans="2:47">
      <c r="B225" s="362" t="s">
        <v>138</v>
      </c>
      <c r="C225" s="363" t="s">
        <v>139</v>
      </c>
      <c r="D225" s="363" t="s">
        <v>139</v>
      </c>
      <c r="E225" s="363" t="s">
        <v>139</v>
      </c>
      <c r="F225" s="359">
        <v>51</v>
      </c>
      <c r="G225" s="360"/>
      <c r="H225" s="361">
        <v>66</v>
      </c>
      <c r="I225" s="361"/>
      <c r="J225" s="361">
        <v>61</v>
      </c>
      <c r="K225" s="361"/>
      <c r="L225" s="361">
        <v>66</v>
      </c>
      <c r="M225" s="361"/>
      <c r="N225" s="361">
        <v>54</v>
      </c>
      <c r="O225" s="361"/>
      <c r="P225" s="361">
        <v>57</v>
      </c>
      <c r="Q225" s="361"/>
      <c r="R225" s="361"/>
      <c r="S225" s="361"/>
      <c r="T225" s="361"/>
      <c r="U225" s="361"/>
      <c r="V225" s="361"/>
      <c r="W225" s="361"/>
      <c r="X225" s="361"/>
      <c r="Y225" s="361"/>
      <c r="Z225" s="361"/>
      <c r="AA225" s="361"/>
      <c r="AB225" s="361"/>
      <c r="AC225" s="381"/>
      <c r="AE225" s="369"/>
      <c r="AF225" s="369"/>
      <c r="AG225" s="369"/>
      <c r="AH225" s="369"/>
      <c r="AI225" s="369"/>
      <c r="AJ225" s="369"/>
      <c r="AK225" s="369"/>
      <c r="AL225" s="369"/>
      <c r="AM225" s="369"/>
      <c r="AN225" s="369"/>
      <c r="AO225" s="369"/>
      <c r="AP225" s="369"/>
      <c r="AQ225" s="369"/>
      <c r="AR225" s="369"/>
      <c r="AS225" s="369"/>
      <c r="AT225" s="369"/>
      <c r="AU225" s="382"/>
    </row>
    <row r="226" customHeight="1" spans="2:47">
      <c r="B226" s="362" t="s">
        <v>140</v>
      </c>
      <c r="C226" s="363" t="s">
        <v>141</v>
      </c>
      <c r="D226" s="363" t="s">
        <v>141</v>
      </c>
      <c r="E226" s="363" t="s">
        <v>141</v>
      </c>
      <c r="F226" s="359">
        <v>2</v>
      </c>
      <c r="G226" s="360"/>
      <c r="H226" s="361">
        <v>1</v>
      </c>
      <c r="I226" s="361"/>
      <c r="J226" s="361">
        <v>0</v>
      </c>
      <c r="K226" s="361"/>
      <c r="L226" s="361">
        <v>0</v>
      </c>
      <c r="M226" s="361"/>
      <c r="N226" s="361">
        <v>2</v>
      </c>
      <c r="O226" s="361"/>
      <c r="P226" s="361">
        <v>0</v>
      </c>
      <c r="Q226" s="361"/>
      <c r="R226" s="361"/>
      <c r="S226" s="361"/>
      <c r="T226" s="361"/>
      <c r="U226" s="361"/>
      <c r="V226" s="361"/>
      <c r="W226" s="361"/>
      <c r="X226" s="361"/>
      <c r="Y226" s="361"/>
      <c r="Z226" s="361"/>
      <c r="AA226" s="361"/>
      <c r="AB226" s="361"/>
      <c r="AC226" s="381"/>
      <c r="AE226" s="369"/>
      <c r="AF226" s="369"/>
      <c r="AG226" s="369"/>
      <c r="AH226" s="369"/>
      <c r="AI226" s="369"/>
      <c r="AJ226" s="369"/>
      <c r="AK226" s="369"/>
      <c r="AL226" s="369"/>
      <c r="AM226" s="369"/>
      <c r="AN226" s="369"/>
      <c r="AO226" s="369"/>
      <c r="AP226" s="369"/>
      <c r="AQ226" s="369"/>
      <c r="AR226" s="369"/>
      <c r="AS226" s="369"/>
      <c r="AT226" s="369"/>
      <c r="AU226" s="382"/>
    </row>
    <row r="227" customHeight="1" spans="2:47">
      <c r="B227" s="362" t="s">
        <v>142</v>
      </c>
      <c r="C227" s="363" t="s">
        <v>143</v>
      </c>
      <c r="D227" s="363" t="s">
        <v>143</v>
      </c>
      <c r="E227" s="363" t="s">
        <v>143</v>
      </c>
      <c r="F227" s="359">
        <v>1172</v>
      </c>
      <c r="G227" s="360"/>
      <c r="H227" s="361">
        <v>1459</v>
      </c>
      <c r="I227" s="361"/>
      <c r="J227" s="361">
        <v>837</v>
      </c>
      <c r="K227" s="361"/>
      <c r="L227" s="361">
        <v>1230</v>
      </c>
      <c r="M227" s="361"/>
      <c r="N227" s="361">
        <v>1086</v>
      </c>
      <c r="O227" s="361"/>
      <c r="P227" s="361">
        <v>933</v>
      </c>
      <c r="Q227" s="361"/>
      <c r="R227" s="361"/>
      <c r="S227" s="361"/>
      <c r="T227" s="361"/>
      <c r="U227" s="361"/>
      <c r="V227" s="361"/>
      <c r="W227" s="361"/>
      <c r="X227" s="361"/>
      <c r="Y227" s="361"/>
      <c r="Z227" s="361"/>
      <c r="AA227" s="361"/>
      <c r="AB227" s="361"/>
      <c r="AC227" s="381"/>
      <c r="AD227" s="382"/>
      <c r="AE227" s="369"/>
      <c r="AF227" s="369"/>
      <c r="AG227" s="369"/>
      <c r="AH227" s="369"/>
      <c r="AI227" s="369"/>
      <c r="AJ227" s="369"/>
      <c r="AK227" s="369"/>
      <c r="AL227" s="369"/>
      <c r="AM227" s="369"/>
      <c r="AN227" s="369"/>
      <c r="AO227" s="369"/>
      <c r="AP227" s="369"/>
      <c r="AQ227" s="369"/>
      <c r="AR227" s="369"/>
      <c r="AS227" s="369"/>
      <c r="AT227" s="369"/>
      <c r="AU227" s="382"/>
    </row>
    <row r="228" ht="24.75" customHeight="1" spans="2:47">
      <c r="B228" s="357" t="s">
        <v>144</v>
      </c>
      <c r="C228" s="358" t="s">
        <v>145</v>
      </c>
      <c r="D228" s="358" t="s">
        <v>145</v>
      </c>
      <c r="E228" s="358" t="s">
        <v>145</v>
      </c>
      <c r="F228" s="359">
        <v>52</v>
      </c>
      <c r="G228" s="360"/>
      <c r="H228" s="361">
        <v>53</v>
      </c>
      <c r="I228" s="361"/>
      <c r="J228" s="361">
        <v>59</v>
      </c>
      <c r="K228" s="361"/>
      <c r="L228" s="361">
        <v>66</v>
      </c>
      <c r="M228" s="361"/>
      <c r="N228" s="361">
        <v>134</v>
      </c>
      <c r="O228" s="361"/>
      <c r="P228" s="361">
        <v>100</v>
      </c>
      <c r="Q228" s="361"/>
      <c r="R228" s="361"/>
      <c r="S228" s="361"/>
      <c r="T228" s="361"/>
      <c r="U228" s="361"/>
      <c r="V228" s="361"/>
      <c r="W228" s="361"/>
      <c r="X228" s="361"/>
      <c r="Y228" s="361"/>
      <c r="Z228" s="361"/>
      <c r="AA228" s="361"/>
      <c r="AB228" s="361"/>
      <c r="AC228" s="381"/>
      <c r="AE228" s="369"/>
      <c r="AF228" s="369"/>
      <c r="AG228" s="369"/>
      <c r="AH228" s="369"/>
      <c r="AI228" s="369"/>
      <c r="AJ228" s="369"/>
      <c r="AK228" s="369"/>
      <c r="AL228" s="369"/>
      <c r="AM228" s="369"/>
      <c r="AN228" s="369"/>
      <c r="AO228" s="369"/>
      <c r="AP228" s="369"/>
      <c r="AQ228" s="369"/>
      <c r="AR228" s="369"/>
      <c r="AS228" s="369"/>
      <c r="AT228" s="369"/>
      <c r="AU228" s="382"/>
    </row>
    <row r="229" ht="13.5" customHeight="1" spans="2:47">
      <c r="B229" s="362" t="s">
        <v>146</v>
      </c>
      <c r="C229" s="363" t="s">
        <v>147</v>
      </c>
      <c r="D229" s="363" t="s">
        <v>147</v>
      </c>
      <c r="E229" s="363" t="s">
        <v>147</v>
      </c>
      <c r="F229" s="359">
        <v>57</v>
      </c>
      <c r="G229" s="360"/>
      <c r="H229" s="361">
        <v>15</v>
      </c>
      <c r="I229" s="361"/>
      <c r="J229" s="361">
        <v>18</v>
      </c>
      <c r="K229" s="361"/>
      <c r="L229" s="361">
        <v>77</v>
      </c>
      <c r="M229" s="361"/>
      <c r="N229" s="361">
        <v>104</v>
      </c>
      <c r="O229" s="361"/>
      <c r="P229" s="361">
        <v>57</v>
      </c>
      <c r="Q229" s="361"/>
      <c r="R229" s="361"/>
      <c r="S229" s="361"/>
      <c r="T229" s="361"/>
      <c r="U229" s="361"/>
      <c r="V229" s="361"/>
      <c r="W229" s="361"/>
      <c r="X229" s="361"/>
      <c r="Y229" s="361"/>
      <c r="Z229" s="361"/>
      <c r="AA229" s="361"/>
      <c r="AB229" s="361"/>
      <c r="AC229" s="381"/>
      <c r="AU229" s="382"/>
    </row>
    <row r="230" ht="13.5" spans="2:29">
      <c r="B230" s="364" t="s">
        <v>33</v>
      </c>
      <c r="C230" s="365"/>
      <c r="D230" s="365"/>
      <c r="E230" s="365"/>
      <c r="F230" s="366">
        <f>SUM(F208:G229)</f>
        <v>3398</v>
      </c>
      <c r="G230" s="366"/>
      <c r="H230" s="366">
        <f>SUM(H208:I229)</f>
        <v>4355</v>
      </c>
      <c r="I230" s="366"/>
      <c r="J230" s="366">
        <f>SUM(J208:K229)</f>
        <v>3127</v>
      </c>
      <c r="K230" s="366"/>
      <c r="L230" s="366">
        <f>SUM(L208:M229)</f>
        <v>4290</v>
      </c>
      <c r="M230" s="366"/>
      <c r="N230" s="366">
        <f>SUM(N208:O229)</f>
        <v>4229</v>
      </c>
      <c r="O230" s="366"/>
      <c r="P230" s="366">
        <f>SUM(P208:Q229)</f>
        <v>3306</v>
      </c>
      <c r="Q230" s="366"/>
      <c r="R230" s="366">
        <f>SUM(R208:S229)</f>
        <v>0</v>
      </c>
      <c r="S230" s="366"/>
      <c r="T230" s="366">
        <f>SUM(T208:U229)</f>
        <v>0</v>
      </c>
      <c r="U230" s="366"/>
      <c r="V230" s="366">
        <f>SUM(V208:W229)</f>
        <v>0</v>
      </c>
      <c r="W230" s="366"/>
      <c r="X230" s="366">
        <f>SUM(X208:Y229)</f>
        <v>0</v>
      </c>
      <c r="Y230" s="366"/>
      <c r="Z230" s="366">
        <f t="shared" ref="Z230" si="13">SUM(Z208:AA229)</f>
        <v>0</v>
      </c>
      <c r="AA230" s="366"/>
      <c r="AB230" s="366">
        <f t="shared" ref="AB230" si="14">SUM(AB208:AC229)</f>
        <v>0</v>
      </c>
      <c r="AC230" s="383"/>
    </row>
    <row r="231" ht="16.5" customHeight="1" spans="2:29">
      <c r="B231" s="367"/>
      <c r="C231" s="367"/>
      <c r="D231" s="367"/>
      <c r="E231" s="367"/>
      <c r="F231" s="368"/>
      <c r="G231" s="368"/>
      <c r="H231" s="369"/>
      <c r="I231" s="369"/>
      <c r="J231" s="369"/>
      <c r="K231" s="369"/>
      <c r="L231" s="369"/>
      <c r="M231" s="369"/>
      <c r="N231" s="369"/>
      <c r="O231" s="369"/>
      <c r="P231" s="369"/>
      <c r="Q231" s="369"/>
      <c r="R231" s="369"/>
      <c r="S231" s="369"/>
      <c r="T231" s="369"/>
      <c r="U231" s="369"/>
      <c r="V231" s="369"/>
      <c r="W231" s="369"/>
      <c r="X231" s="369"/>
      <c r="Y231" s="369"/>
      <c r="Z231" s="369"/>
      <c r="AA231" s="369"/>
      <c r="AB231" s="369"/>
      <c r="AC231" s="369"/>
    </row>
    <row r="232" ht="25.5" customHeight="1" spans="2:29">
      <c r="B232" s="370" t="s">
        <v>148</v>
      </c>
      <c r="C232" s="370"/>
      <c r="D232" s="370"/>
      <c r="E232" s="370"/>
      <c r="F232" s="370"/>
      <c r="G232" s="370"/>
      <c r="H232" s="370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</row>
    <row r="233" customHeight="1" spans="2:29">
      <c r="B233" s="370"/>
      <c r="C233" s="370"/>
      <c r="D233" s="370"/>
      <c r="E233" s="370"/>
      <c r="F233" s="370"/>
      <c r="G233" s="370"/>
      <c r="H233" s="370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</row>
    <row r="234" ht="20.25" customHeight="1" spans="2:36">
      <c r="B234" s="371" t="s">
        <v>103</v>
      </c>
      <c r="C234" s="371"/>
      <c r="D234" s="371"/>
      <c r="E234" s="371"/>
      <c r="F234" s="372" t="s">
        <v>81</v>
      </c>
      <c r="G234" s="372"/>
      <c r="H234" s="372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82"/>
      <c r="AE234" s="382"/>
      <c r="AF234" s="382"/>
      <c r="AG234" s="382"/>
      <c r="AH234" s="382"/>
      <c r="AI234" s="382"/>
      <c r="AJ234" s="382"/>
    </row>
    <row r="235" ht="13.5" customHeight="1" spans="2:29">
      <c r="B235" s="358" t="s">
        <v>105</v>
      </c>
      <c r="C235" s="358" t="s">
        <v>106</v>
      </c>
      <c r="D235" s="358" t="s">
        <v>106</v>
      </c>
      <c r="E235" s="358" t="s">
        <v>106</v>
      </c>
      <c r="F235" s="361">
        <f>SUM(F208:AC208)</f>
        <v>165</v>
      </c>
      <c r="G235" s="361"/>
      <c r="H235" s="361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</row>
    <row r="236" ht="24.75" customHeight="1" spans="2:29">
      <c r="B236" s="373" t="str">
        <f>+B209</f>
        <v>ARCHIVO, CORRESPONDENCIA Y HOJAS DE VIDA</v>
      </c>
      <c r="C236" s="373" t="s">
        <v>108</v>
      </c>
      <c r="D236" s="373" t="s">
        <v>108</v>
      </c>
      <c r="E236" s="373" t="s">
        <v>108</v>
      </c>
      <c r="F236" s="361">
        <f t="shared" ref="F236:F256" si="15">SUM(F209:AC209)</f>
        <v>1294</v>
      </c>
      <c r="G236" s="361"/>
      <c r="H236" s="361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</row>
    <row r="237" customHeight="1" spans="2:29">
      <c r="B237" s="358" t="s">
        <v>109</v>
      </c>
      <c r="C237" s="358" t="s">
        <v>110</v>
      </c>
      <c r="D237" s="358" t="s">
        <v>110</v>
      </c>
      <c r="E237" s="358" t="s">
        <v>110</v>
      </c>
      <c r="F237" s="361">
        <f t="shared" si="15"/>
        <v>3065</v>
      </c>
      <c r="G237" s="361"/>
      <c r="H237" s="361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</row>
    <row r="238" customHeight="1" spans="2:29">
      <c r="B238" s="358" t="s">
        <v>111</v>
      </c>
      <c r="C238" s="358" t="s">
        <v>112</v>
      </c>
      <c r="D238" s="358" t="s">
        <v>112</v>
      </c>
      <c r="E238" s="358" t="s">
        <v>112</v>
      </c>
      <c r="F238" s="361">
        <f t="shared" si="15"/>
        <v>1442</v>
      </c>
      <c r="G238" s="361"/>
      <c r="H238" s="361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</row>
    <row r="239" customHeight="1" spans="2:29">
      <c r="B239" s="363" t="s">
        <v>113</v>
      </c>
      <c r="C239" s="363" t="s">
        <v>114</v>
      </c>
      <c r="D239" s="363" t="s">
        <v>114</v>
      </c>
      <c r="E239" s="363" t="s">
        <v>114</v>
      </c>
      <c r="F239" s="361">
        <f t="shared" si="15"/>
        <v>895</v>
      </c>
      <c r="G239" s="361"/>
      <c r="H239" s="361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</row>
    <row r="240" customHeight="1" spans="2:29">
      <c r="B240" s="363" t="s">
        <v>115</v>
      </c>
      <c r="C240" s="363" t="s">
        <v>116</v>
      </c>
      <c r="D240" s="363" t="s">
        <v>116</v>
      </c>
      <c r="E240" s="363" t="s">
        <v>116</v>
      </c>
      <c r="F240" s="361">
        <f t="shared" si="15"/>
        <v>5</v>
      </c>
      <c r="G240" s="361"/>
      <c r="H240" s="361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</row>
    <row r="241" customHeight="1" spans="2:29">
      <c r="B241" s="363" t="str">
        <f>+B214</f>
        <v>PLANEACION Y COBERTURA</v>
      </c>
      <c r="C241" s="363" t="s">
        <v>118</v>
      </c>
      <c r="D241" s="363" t="s">
        <v>118</v>
      </c>
      <c r="E241" s="363" t="s">
        <v>118</v>
      </c>
      <c r="F241" s="361">
        <f t="shared" si="15"/>
        <v>367</v>
      </c>
      <c r="G241" s="361"/>
      <c r="H241" s="361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</row>
    <row r="242" ht="24" customHeight="1" spans="2:29">
      <c r="B242" s="363" t="s">
        <v>119</v>
      </c>
      <c r="C242" s="363" t="s">
        <v>120</v>
      </c>
      <c r="D242" s="363" t="s">
        <v>120</v>
      </c>
      <c r="E242" s="363" t="s">
        <v>120</v>
      </c>
      <c r="F242" s="361">
        <f t="shared" si="15"/>
        <v>1319</v>
      </c>
      <c r="G242" s="361"/>
      <c r="H242" s="361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</row>
    <row r="243" ht="21.75" customHeight="1" spans="2:29">
      <c r="B243" s="374" t="s">
        <v>121</v>
      </c>
      <c r="C243" s="358" t="s">
        <v>122</v>
      </c>
      <c r="D243" s="358" t="s">
        <v>122</v>
      </c>
      <c r="E243" s="358" t="s">
        <v>122</v>
      </c>
      <c r="F243" s="361">
        <f t="shared" si="15"/>
        <v>547</v>
      </c>
      <c r="G243" s="361"/>
      <c r="H243" s="361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</row>
    <row r="244" customHeight="1" spans="2:29">
      <c r="B244" s="358" t="s">
        <v>123</v>
      </c>
      <c r="C244" s="358" t="s">
        <v>124</v>
      </c>
      <c r="D244" s="358" t="s">
        <v>124</v>
      </c>
      <c r="E244" s="358" t="s">
        <v>124</v>
      </c>
      <c r="F244" s="361">
        <f t="shared" si="15"/>
        <v>199</v>
      </c>
      <c r="G244" s="361"/>
      <c r="H244" s="361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</row>
    <row r="245" customHeight="1" spans="2:29">
      <c r="B245" s="358" t="s">
        <v>125</v>
      </c>
      <c r="C245" s="358" t="s">
        <v>126</v>
      </c>
      <c r="D245" s="358" t="s">
        <v>126</v>
      </c>
      <c r="E245" s="358" t="s">
        <v>126</v>
      </c>
      <c r="F245" s="361">
        <f t="shared" si="15"/>
        <v>263</v>
      </c>
      <c r="G245" s="361"/>
      <c r="H245" s="361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</row>
    <row r="246" customHeight="1" spans="2:29">
      <c r="B246" s="358" t="s">
        <v>127</v>
      </c>
      <c r="C246" s="358" t="s">
        <v>128</v>
      </c>
      <c r="D246" s="358" t="s">
        <v>128</v>
      </c>
      <c r="E246" s="358" t="s">
        <v>128</v>
      </c>
      <c r="F246" s="361">
        <f t="shared" si="15"/>
        <v>332</v>
      </c>
      <c r="G246" s="361"/>
      <c r="H246" s="361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</row>
    <row r="247" customHeight="1" spans="2:29">
      <c r="B247" s="363" t="s">
        <v>129</v>
      </c>
      <c r="C247" s="363" t="s">
        <v>130</v>
      </c>
      <c r="D247" s="363" t="s">
        <v>130</v>
      </c>
      <c r="E247" s="363" t="s">
        <v>130</v>
      </c>
      <c r="F247" s="361">
        <f t="shared" si="15"/>
        <v>386</v>
      </c>
      <c r="G247" s="361"/>
      <c r="H247" s="361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</row>
    <row r="248" customHeight="1" spans="2:29">
      <c r="B248" s="358" t="s">
        <v>131</v>
      </c>
      <c r="C248" s="358" t="s">
        <v>132</v>
      </c>
      <c r="D248" s="358" t="s">
        <v>132</v>
      </c>
      <c r="E248" s="358" t="s">
        <v>132</v>
      </c>
      <c r="F248" s="361">
        <f t="shared" si="15"/>
        <v>0</v>
      </c>
      <c r="G248" s="361"/>
      <c r="H248" s="361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</row>
    <row r="249" customHeight="1" spans="2:29">
      <c r="B249" s="358" t="s">
        <v>133</v>
      </c>
      <c r="C249" s="358" t="s">
        <v>134</v>
      </c>
      <c r="D249" s="358" t="s">
        <v>134</v>
      </c>
      <c r="E249" s="358" t="s">
        <v>134</v>
      </c>
      <c r="F249" s="361">
        <f t="shared" si="15"/>
        <v>583</v>
      </c>
      <c r="G249" s="361"/>
      <c r="H249" s="361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</row>
    <row r="250" customHeight="1" spans="2:29">
      <c r="B250" s="358" t="s">
        <v>135</v>
      </c>
      <c r="C250" s="358"/>
      <c r="D250" s="358"/>
      <c r="E250" s="358"/>
      <c r="F250" s="361">
        <f t="shared" si="15"/>
        <v>3309</v>
      </c>
      <c r="G250" s="361"/>
      <c r="H250" s="361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</row>
    <row r="251" customHeight="1" spans="2:29">
      <c r="B251" s="363" t="s">
        <v>136</v>
      </c>
      <c r="C251" s="363" t="s">
        <v>137</v>
      </c>
      <c r="D251" s="363" t="s">
        <v>137</v>
      </c>
      <c r="E251" s="363" t="s">
        <v>137</v>
      </c>
      <c r="F251" s="361">
        <f t="shared" si="15"/>
        <v>665</v>
      </c>
      <c r="G251" s="361"/>
      <c r="H251" s="361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</row>
    <row r="252" customHeight="1" spans="2:29">
      <c r="B252" s="363" t="s">
        <v>138</v>
      </c>
      <c r="C252" s="363" t="s">
        <v>139</v>
      </c>
      <c r="D252" s="363" t="s">
        <v>139</v>
      </c>
      <c r="E252" s="363" t="s">
        <v>139</v>
      </c>
      <c r="F252" s="361">
        <f t="shared" si="15"/>
        <v>355</v>
      </c>
      <c r="G252" s="361"/>
      <c r="H252" s="361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</row>
    <row r="253" customHeight="1" spans="2:29">
      <c r="B253" s="363" t="s">
        <v>140</v>
      </c>
      <c r="C253" s="363" t="s">
        <v>141</v>
      </c>
      <c r="D253" s="363" t="s">
        <v>141</v>
      </c>
      <c r="E253" s="363" t="s">
        <v>141</v>
      </c>
      <c r="F253" s="361">
        <f t="shared" si="15"/>
        <v>5</v>
      </c>
      <c r="G253" s="361"/>
      <c r="H253" s="361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</row>
    <row r="254" customHeight="1" spans="2:29">
      <c r="B254" s="363" t="s">
        <v>142</v>
      </c>
      <c r="C254" s="363" t="s">
        <v>143</v>
      </c>
      <c r="D254" s="363" t="s">
        <v>143</v>
      </c>
      <c r="E254" s="363" t="s">
        <v>143</v>
      </c>
      <c r="F254" s="361">
        <f t="shared" si="15"/>
        <v>6717</v>
      </c>
      <c r="G254" s="361"/>
      <c r="H254" s="361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</row>
    <row r="255" customHeight="1" spans="2:29">
      <c r="B255" s="358" t="s">
        <v>144</v>
      </c>
      <c r="C255" s="358" t="s">
        <v>145</v>
      </c>
      <c r="D255" s="358" t="s">
        <v>145</v>
      </c>
      <c r="E255" s="358" t="s">
        <v>145</v>
      </c>
      <c r="F255" s="361">
        <f t="shared" si="15"/>
        <v>464</v>
      </c>
      <c r="G255" s="361"/>
      <c r="H255" s="361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</row>
    <row r="256" ht="13.5" customHeight="1" spans="2:29">
      <c r="B256" s="363" t="s">
        <v>146</v>
      </c>
      <c r="C256" s="363" t="s">
        <v>147</v>
      </c>
      <c r="D256" s="363" t="s">
        <v>147</v>
      </c>
      <c r="E256" s="363" t="s">
        <v>147</v>
      </c>
      <c r="F256" s="361">
        <f t="shared" si="15"/>
        <v>328</v>
      </c>
      <c r="G256" s="361"/>
      <c r="H256" s="361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</row>
    <row r="257" ht="14.25" customHeight="1" spans="2:29">
      <c r="B257" s="322" t="s">
        <v>33</v>
      </c>
      <c r="C257" s="322"/>
      <c r="D257" s="322"/>
      <c r="E257" s="322"/>
      <c r="F257" s="384">
        <f>SUM(F235:H256)</f>
        <v>22705</v>
      </c>
      <c r="G257" s="384"/>
      <c r="H257" s="38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</row>
    <row r="258" ht="13.5" spans="2:29">
      <c r="B258" s="367"/>
      <c r="C258" s="367"/>
      <c r="D258" s="367"/>
      <c r="E258" s="367"/>
      <c r="F258" s="368"/>
      <c r="G258" s="368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</row>
    <row r="259" ht="7.5" customHeight="1" spans="2:29">
      <c r="B259" s="348" t="s">
        <v>149</v>
      </c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77"/>
    </row>
    <row r="260" ht="18" customHeight="1" spans="2:29">
      <c r="B260" s="350"/>
      <c r="C260" s="351"/>
      <c r="D260" s="351"/>
      <c r="E260" s="351"/>
      <c r="F260" s="351"/>
      <c r="G260" s="351"/>
      <c r="H260" s="351"/>
      <c r="I260" s="351"/>
      <c r="J260" s="351"/>
      <c r="K260" s="351"/>
      <c r="L260" s="351"/>
      <c r="M260" s="351"/>
      <c r="N260" s="351"/>
      <c r="O260" s="351"/>
      <c r="P260" s="351"/>
      <c r="Q260" s="351"/>
      <c r="R260" s="351"/>
      <c r="S260" s="351"/>
      <c r="T260" s="351"/>
      <c r="U260" s="351"/>
      <c r="V260" s="351"/>
      <c r="W260" s="351"/>
      <c r="X260" s="351"/>
      <c r="Y260" s="351"/>
      <c r="Z260" s="351"/>
      <c r="AA260" s="351"/>
      <c r="AB260" s="351"/>
      <c r="AC260" s="378"/>
    </row>
    <row r="261" ht="13.5" spans="2:29">
      <c r="B261" s="336" t="s">
        <v>103</v>
      </c>
      <c r="C261" s="337"/>
      <c r="D261" s="337"/>
      <c r="E261" s="385"/>
      <c r="F261" s="386" t="s">
        <v>25</v>
      </c>
      <c r="G261" s="387"/>
      <c r="H261" s="388" t="s">
        <v>26</v>
      </c>
      <c r="I261" s="425"/>
      <c r="J261" s="425" t="s">
        <v>27</v>
      </c>
      <c r="K261" s="425"/>
      <c r="L261" s="425" t="s">
        <v>28</v>
      </c>
      <c r="M261" s="425"/>
      <c r="N261" s="425" t="s">
        <v>29</v>
      </c>
      <c r="O261" s="425"/>
      <c r="P261" s="425" t="s">
        <v>30</v>
      </c>
      <c r="Q261" s="425"/>
      <c r="R261" s="425" t="s">
        <v>37</v>
      </c>
      <c r="S261" s="425"/>
      <c r="T261" s="425" t="s">
        <v>38</v>
      </c>
      <c r="U261" s="425"/>
      <c r="V261" s="425" t="s">
        <v>91</v>
      </c>
      <c r="W261" s="425"/>
      <c r="X261" s="425" t="s">
        <v>40</v>
      </c>
      <c r="Y261" s="425"/>
      <c r="Z261" s="425" t="s">
        <v>92</v>
      </c>
      <c r="AA261" s="425"/>
      <c r="AB261" s="425" t="s">
        <v>93</v>
      </c>
      <c r="AC261" s="387"/>
    </row>
    <row r="262" customHeight="1" spans="2:30">
      <c r="B262" s="389" t="s">
        <v>105</v>
      </c>
      <c r="C262" s="390" t="s">
        <v>106</v>
      </c>
      <c r="D262" s="390" t="s">
        <v>106</v>
      </c>
      <c r="E262" s="391" t="s">
        <v>106</v>
      </c>
      <c r="F262" s="392">
        <v>1</v>
      </c>
      <c r="G262" s="393"/>
      <c r="H262" s="394">
        <v>0.95</v>
      </c>
      <c r="I262" s="426"/>
      <c r="J262" s="394">
        <v>1</v>
      </c>
      <c r="K262" s="426"/>
      <c r="L262" s="394">
        <v>0.93</v>
      </c>
      <c r="M262" s="426"/>
      <c r="N262" s="427">
        <v>1</v>
      </c>
      <c r="O262" s="342"/>
      <c r="P262" s="427">
        <v>1</v>
      </c>
      <c r="Q262" s="342"/>
      <c r="R262" s="427"/>
      <c r="S262" s="342"/>
      <c r="T262" s="427"/>
      <c r="U262" s="342"/>
      <c r="V262" s="427"/>
      <c r="W262" s="342"/>
      <c r="X262" s="427"/>
      <c r="Y262" s="342"/>
      <c r="Z262" s="427"/>
      <c r="AA262" s="342"/>
      <c r="AB262" s="427"/>
      <c r="AC262" s="432"/>
      <c r="AD262" s="380"/>
    </row>
    <row r="263" ht="24.75" customHeight="1" spans="2:30">
      <c r="B263" s="389" t="s">
        <v>150</v>
      </c>
      <c r="C263" s="390" t="s">
        <v>108</v>
      </c>
      <c r="D263" s="390" t="s">
        <v>108</v>
      </c>
      <c r="E263" s="391" t="s">
        <v>108</v>
      </c>
      <c r="F263" s="395">
        <v>1</v>
      </c>
      <c r="G263" s="396"/>
      <c r="H263" s="397">
        <v>0.9954</v>
      </c>
      <c r="I263" s="428"/>
      <c r="J263" s="397">
        <v>0.96</v>
      </c>
      <c r="K263" s="428"/>
      <c r="L263" s="397">
        <v>0.98</v>
      </c>
      <c r="M263" s="428"/>
      <c r="N263" s="280">
        <v>1</v>
      </c>
      <c r="O263" s="254"/>
      <c r="P263" s="280">
        <v>1</v>
      </c>
      <c r="Q263" s="254"/>
      <c r="R263" s="280"/>
      <c r="S263" s="254"/>
      <c r="T263" s="280"/>
      <c r="U263" s="254"/>
      <c r="V263" s="280"/>
      <c r="W263" s="254"/>
      <c r="X263" s="280"/>
      <c r="Y263" s="254"/>
      <c r="Z263" s="280"/>
      <c r="AA263" s="254"/>
      <c r="AB263" s="280"/>
      <c r="AC263" s="255"/>
      <c r="AD263" s="380"/>
    </row>
    <row r="264" customHeight="1" spans="2:30">
      <c r="B264" s="389" t="s">
        <v>109</v>
      </c>
      <c r="C264" s="390" t="s">
        <v>110</v>
      </c>
      <c r="D264" s="390" t="s">
        <v>110</v>
      </c>
      <c r="E264" s="391" t="s">
        <v>110</v>
      </c>
      <c r="F264" s="395">
        <v>0.9552</v>
      </c>
      <c r="G264" s="396"/>
      <c r="H264" s="397">
        <v>0.9742</v>
      </c>
      <c r="I264" s="428"/>
      <c r="J264" s="397">
        <v>0.94</v>
      </c>
      <c r="K264" s="428"/>
      <c r="L264" s="397">
        <v>0.94</v>
      </c>
      <c r="M264" s="428"/>
      <c r="N264" s="280">
        <v>0.94</v>
      </c>
      <c r="O264" s="254"/>
      <c r="P264" s="280">
        <v>0.88</v>
      </c>
      <c r="Q264" s="254"/>
      <c r="R264" s="280"/>
      <c r="S264" s="254"/>
      <c r="T264" s="280"/>
      <c r="U264" s="254"/>
      <c r="V264" s="280"/>
      <c r="W264" s="254"/>
      <c r="X264" s="280"/>
      <c r="Y264" s="254"/>
      <c r="Z264" s="280"/>
      <c r="AA264" s="254"/>
      <c r="AB264" s="280"/>
      <c r="AC264" s="255"/>
      <c r="AD264" s="380"/>
    </row>
    <row r="265" customHeight="1" spans="2:30">
      <c r="B265" s="389" t="s">
        <v>111</v>
      </c>
      <c r="C265" s="390" t="s">
        <v>112</v>
      </c>
      <c r="D265" s="390" t="s">
        <v>112</v>
      </c>
      <c r="E265" s="391" t="s">
        <v>112</v>
      </c>
      <c r="F265" s="395">
        <v>1</v>
      </c>
      <c r="G265" s="396"/>
      <c r="H265" s="397">
        <v>1</v>
      </c>
      <c r="I265" s="428"/>
      <c r="J265" s="397">
        <v>1</v>
      </c>
      <c r="K265" s="428"/>
      <c r="L265" s="397">
        <v>1</v>
      </c>
      <c r="M265" s="428"/>
      <c r="N265" s="280">
        <v>1</v>
      </c>
      <c r="O265" s="254"/>
      <c r="P265" s="280">
        <v>1</v>
      </c>
      <c r="Q265" s="254"/>
      <c r="R265" s="280"/>
      <c r="S265" s="254"/>
      <c r="T265" s="280"/>
      <c r="U265" s="254"/>
      <c r="V265" s="280"/>
      <c r="W265" s="254"/>
      <c r="X265" s="280"/>
      <c r="Y265" s="254"/>
      <c r="Z265" s="280"/>
      <c r="AA265" s="254"/>
      <c r="AB265" s="280"/>
      <c r="AC265" s="255"/>
      <c r="AD265" s="380"/>
    </row>
    <row r="266" customHeight="1" spans="2:30">
      <c r="B266" s="389" t="s">
        <v>113</v>
      </c>
      <c r="C266" s="390" t="s">
        <v>114</v>
      </c>
      <c r="D266" s="390" t="s">
        <v>114</v>
      </c>
      <c r="E266" s="391" t="s">
        <v>114</v>
      </c>
      <c r="F266" s="395">
        <v>0.9714</v>
      </c>
      <c r="G266" s="396"/>
      <c r="H266" s="397">
        <v>0.9877</v>
      </c>
      <c r="I266" s="428"/>
      <c r="J266" s="397">
        <v>0.99</v>
      </c>
      <c r="K266" s="428"/>
      <c r="L266" s="397">
        <v>0.97</v>
      </c>
      <c r="M266" s="428"/>
      <c r="N266" s="280">
        <v>0.94</v>
      </c>
      <c r="O266" s="254"/>
      <c r="P266" s="280">
        <v>0.89</v>
      </c>
      <c r="Q266" s="254"/>
      <c r="R266" s="280"/>
      <c r="S266" s="254"/>
      <c r="T266" s="280"/>
      <c r="U266" s="254"/>
      <c r="V266" s="280"/>
      <c r="W266" s="254"/>
      <c r="X266" s="280"/>
      <c r="Y266" s="254"/>
      <c r="Z266" s="280"/>
      <c r="AA266" s="254"/>
      <c r="AB266" s="280"/>
      <c r="AC266" s="255"/>
      <c r="AD266" s="380"/>
    </row>
    <row r="267" customHeight="1" spans="2:30">
      <c r="B267" s="389" t="str">
        <f>+B214</f>
        <v>PLANEACION Y COBERTURA</v>
      </c>
      <c r="C267" s="390" t="s">
        <v>116</v>
      </c>
      <c r="D267" s="390" t="s">
        <v>116</v>
      </c>
      <c r="E267" s="391" t="s">
        <v>116</v>
      </c>
      <c r="F267" s="395">
        <v>0.92</v>
      </c>
      <c r="G267" s="396"/>
      <c r="H267" s="397">
        <v>0.9697</v>
      </c>
      <c r="I267" s="428"/>
      <c r="J267" s="397">
        <v>0.99</v>
      </c>
      <c r="K267" s="428"/>
      <c r="L267" s="397">
        <v>1</v>
      </c>
      <c r="M267" s="428"/>
      <c r="N267" s="280">
        <v>0.82</v>
      </c>
      <c r="O267" s="254"/>
      <c r="P267" s="280">
        <v>0.84</v>
      </c>
      <c r="Q267" s="254"/>
      <c r="R267" s="280"/>
      <c r="S267" s="254"/>
      <c r="T267" s="280"/>
      <c r="U267" s="254"/>
      <c r="V267" s="280"/>
      <c r="W267" s="254"/>
      <c r="X267" s="280"/>
      <c r="Y267" s="254"/>
      <c r="Z267" s="280"/>
      <c r="AA267" s="254"/>
      <c r="AB267" s="280"/>
      <c r="AC267" s="255"/>
      <c r="AD267" s="380"/>
    </row>
    <row r="268" customHeight="1" spans="2:30">
      <c r="B268" s="389" t="s">
        <v>115</v>
      </c>
      <c r="C268" s="390" t="s">
        <v>118</v>
      </c>
      <c r="D268" s="390" t="s">
        <v>118</v>
      </c>
      <c r="E268" s="391" t="s">
        <v>118</v>
      </c>
      <c r="F268" s="395">
        <v>0</v>
      </c>
      <c r="G268" s="396"/>
      <c r="H268" s="397">
        <v>0</v>
      </c>
      <c r="I268" s="428"/>
      <c r="J268" s="397">
        <v>0</v>
      </c>
      <c r="K268" s="428"/>
      <c r="L268" s="397">
        <v>0.96</v>
      </c>
      <c r="M268" s="428"/>
      <c r="N268" s="280">
        <v>1</v>
      </c>
      <c r="O268" s="254"/>
      <c r="P268" s="280">
        <v>1</v>
      </c>
      <c r="Q268" s="254"/>
      <c r="R268" s="280"/>
      <c r="S268" s="254"/>
      <c r="T268" s="280"/>
      <c r="U268" s="254"/>
      <c r="V268" s="280"/>
      <c r="W268" s="254"/>
      <c r="X268" s="280"/>
      <c r="Y268" s="254"/>
      <c r="Z268" s="280"/>
      <c r="AA268" s="254"/>
      <c r="AB268" s="280"/>
      <c r="AC268" s="255"/>
      <c r="AD268" s="380"/>
    </row>
    <row r="269" ht="26.25" customHeight="1" spans="2:30">
      <c r="B269" s="389" t="s">
        <v>119</v>
      </c>
      <c r="C269" s="390" t="s">
        <v>120</v>
      </c>
      <c r="D269" s="390" t="s">
        <v>120</v>
      </c>
      <c r="E269" s="391" t="s">
        <v>120</v>
      </c>
      <c r="F269" s="395">
        <v>1</v>
      </c>
      <c r="G269" s="396"/>
      <c r="H269" s="397">
        <v>1</v>
      </c>
      <c r="I269" s="428"/>
      <c r="J269" s="397">
        <v>1</v>
      </c>
      <c r="K269" s="428"/>
      <c r="L269" s="397">
        <v>1</v>
      </c>
      <c r="M269" s="428"/>
      <c r="N269" s="280">
        <v>1</v>
      </c>
      <c r="O269" s="254"/>
      <c r="P269" s="280">
        <v>1</v>
      </c>
      <c r="Q269" s="254"/>
      <c r="R269" s="280"/>
      <c r="S269" s="254"/>
      <c r="T269" s="280"/>
      <c r="U269" s="254"/>
      <c r="V269" s="280"/>
      <c r="W269" s="254"/>
      <c r="X269" s="280"/>
      <c r="Y269" s="254"/>
      <c r="Z269" s="280"/>
      <c r="AA269" s="254"/>
      <c r="AB269" s="280"/>
      <c r="AC269" s="255"/>
      <c r="AD269" s="380"/>
    </row>
    <row r="270" ht="21.75" customHeight="1" spans="2:30">
      <c r="B270" s="389" t="s">
        <v>121</v>
      </c>
      <c r="C270" s="390" t="s">
        <v>122</v>
      </c>
      <c r="D270" s="390" t="s">
        <v>122</v>
      </c>
      <c r="E270" s="391" t="s">
        <v>122</v>
      </c>
      <c r="F270" s="395">
        <v>1</v>
      </c>
      <c r="G270" s="396"/>
      <c r="H270" s="397">
        <v>1</v>
      </c>
      <c r="I270" s="428"/>
      <c r="J270" s="397">
        <v>1</v>
      </c>
      <c r="K270" s="428"/>
      <c r="L270" s="397">
        <v>0.98</v>
      </c>
      <c r="M270" s="428"/>
      <c r="N270" s="280">
        <v>0.99</v>
      </c>
      <c r="O270" s="254"/>
      <c r="P270" s="280">
        <v>1</v>
      </c>
      <c r="Q270" s="254"/>
      <c r="R270" s="280"/>
      <c r="S270" s="254"/>
      <c r="T270" s="280"/>
      <c r="U270" s="254"/>
      <c r="V270" s="280"/>
      <c r="W270" s="254"/>
      <c r="X270" s="280"/>
      <c r="Y270" s="254"/>
      <c r="Z270" s="280"/>
      <c r="AA270" s="254"/>
      <c r="AB270" s="280"/>
      <c r="AC270" s="255"/>
      <c r="AD270" s="380"/>
    </row>
    <row r="271" customHeight="1" spans="2:30">
      <c r="B271" s="389" t="s">
        <v>123</v>
      </c>
      <c r="C271" s="390" t="s">
        <v>124</v>
      </c>
      <c r="D271" s="390" t="s">
        <v>124</v>
      </c>
      <c r="E271" s="391" t="s">
        <v>124</v>
      </c>
      <c r="F271" s="395">
        <v>0.5862</v>
      </c>
      <c r="G271" s="396"/>
      <c r="H271" s="397">
        <v>0.3696</v>
      </c>
      <c r="I271" s="428"/>
      <c r="J271" s="397">
        <v>0.36</v>
      </c>
      <c r="K271" s="428"/>
      <c r="L271" s="397">
        <v>0.5</v>
      </c>
      <c r="M271" s="428"/>
      <c r="N271" s="280">
        <v>0</v>
      </c>
      <c r="O271" s="254"/>
      <c r="P271" s="280">
        <v>0.59</v>
      </c>
      <c r="Q271" s="254"/>
      <c r="R271" s="280"/>
      <c r="S271" s="254"/>
      <c r="T271" s="280"/>
      <c r="U271" s="254"/>
      <c r="V271" s="280"/>
      <c r="W271" s="254"/>
      <c r="X271" s="280"/>
      <c r="Y271" s="254"/>
      <c r="Z271" s="280"/>
      <c r="AA271" s="254"/>
      <c r="AB271" s="280"/>
      <c r="AC271" s="255"/>
      <c r="AD271" s="380"/>
    </row>
    <row r="272" customHeight="1" spans="2:30">
      <c r="B272" s="389" t="s">
        <v>125</v>
      </c>
      <c r="C272" s="390" t="s">
        <v>126</v>
      </c>
      <c r="D272" s="390" t="s">
        <v>126</v>
      </c>
      <c r="E272" s="391" t="s">
        <v>126</v>
      </c>
      <c r="F272" s="395">
        <v>0.9455</v>
      </c>
      <c r="G272" s="396"/>
      <c r="H272" s="397">
        <v>0.9268</v>
      </c>
      <c r="I272" s="428"/>
      <c r="J272" s="397">
        <v>0.84</v>
      </c>
      <c r="K272" s="428"/>
      <c r="L272" s="397">
        <v>0.84</v>
      </c>
      <c r="M272" s="428"/>
      <c r="N272" s="280">
        <v>0.9</v>
      </c>
      <c r="O272" s="254"/>
      <c r="P272" s="280">
        <v>0.89</v>
      </c>
      <c r="Q272" s="254"/>
      <c r="R272" s="280"/>
      <c r="S272" s="254"/>
      <c r="T272" s="280"/>
      <c r="U272" s="254"/>
      <c r="V272" s="280"/>
      <c r="W272" s="254"/>
      <c r="X272" s="280"/>
      <c r="Y272" s="254"/>
      <c r="Z272" s="280"/>
      <c r="AA272" s="254"/>
      <c r="AB272" s="280"/>
      <c r="AC272" s="255"/>
      <c r="AD272" s="380"/>
    </row>
    <row r="273" customHeight="1" spans="2:30">
      <c r="B273" s="389" t="s">
        <v>127</v>
      </c>
      <c r="C273" s="390" t="s">
        <v>128</v>
      </c>
      <c r="D273" s="390" t="s">
        <v>128</v>
      </c>
      <c r="E273" s="391" t="s">
        <v>128</v>
      </c>
      <c r="F273" s="395">
        <v>0.1905</v>
      </c>
      <c r="G273" s="396"/>
      <c r="H273" s="397">
        <v>0.0758</v>
      </c>
      <c r="I273" s="428"/>
      <c r="J273" s="397">
        <v>0.35</v>
      </c>
      <c r="K273" s="428"/>
      <c r="L273" s="397">
        <v>0.29</v>
      </c>
      <c r="M273" s="428"/>
      <c r="N273" s="280">
        <v>0.49</v>
      </c>
      <c r="O273" s="254"/>
      <c r="P273" s="280">
        <v>0.33</v>
      </c>
      <c r="Q273" s="254"/>
      <c r="R273" s="280"/>
      <c r="S273" s="254"/>
      <c r="T273" s="280"/>
      <c r="U273" s="254"/>
      <c r="V273" s="280"/>
      <c r="W273" s="254"/>
      <c r="X273" s="280"/>
      <c r="Y273" s="254"/>
      <c r="Z273" s="280"/>
      <c r="AA273" s="254"/>
      <c r="AB273" s="280"/>
      <c r="AC273" s="255"/>
      <c r="AD273" s="380"/>
    </row>
    <row r="274" customHeight="1" spans="2:30">
      <c r="B274" s="389" t="s">
        <v>129</v>
      </c>
      <c r="C274" s="390" t="s">
        <v>130</v>
      </c>
      <c r="D274" s="390" t="s">
        <v>130</v>
      </c>
      <c r="E274" s="391" t="s">
        <v>130</v>
      </c>
      <c r="F274" s="395">
        <v>1</v>
      </c>
      <c r="G274" s="396"/>
      <c r="H274" s="397">
        <v>0.9859</v>
      </c>
      <c r="I274" s="428"/>
      <c r="J274" s="397">
        <v>0.98</v>
      </c>
      <c r="K274" s="428"/>
      <c r="L274" s="397">
        <v>0.98</v>
      </c>
      <c r="M274" s="428"/>
      <c r="N274" s="280">
        <v>1</v>
      </c>
      <c r="O274" s="254"/>
      <c r="P274" s="280">
        <v>1</v>
      </c>
      <c r="Q274" s="254"/>
      <c r="R274" s="280"/>
      <c r="S274" s="254"/>
      <c r="T274" s="280"/>
      <c r="U274" s="254"/>
      <c r="V274" s="280"/>
      <c r="W274" s="254"/>
      <c r="X274" s="280"/>
      <c r="Y274" s="254"/>
      <c r="Z274" s="280"/>
      <c r="AA274" s="254"/>
      <c r="AB274" s="280"/>
      <c r="AC274" s="255"/>
      <c r="AD274" s="380"/>
    </row>
    <row r="275" customHeight="1" spans="2:30">
      <c r="B275" s="389" t="s">
        <v>131</v>
      </c>
      <c r="C275" s="390" t="s">
        <v>132</v>
      </c>
      <c r="D275" s="390" t="s">
        <v>132</v>
      </c>
      <c r="E275" s="391" t="s">
        <v>132</v>
      </c>
      <c r="F275" s="395">
        <v>0</v>
      </c>
      <c r="G275" s="396"/>
      <c r="H275" s="397">
        <v>0</v>
      </c>
      <c r="I275" s="428"/>
      <c r="J275" s="397">
        <v>0</v>
      </c>
      <c r="K275" s="428"/>
      <c r="L275" s="397">
        <v>0</v>
      </c>
      <c r="M275" s="428"/>
      <c r="N275" s="280">
        <v>0</v>
      </c>
      <c r="O275" s="254"/>
      <c r="P275" s="280">
        <v>0</v>
      </c>
      <c r="Q275" s="254"/>
      <c r="R275" s="280"/>
      <c r="S275" s="254"/>
      <c r="T275" s="280"/>
      <c r="U275" s="254"/>
      <c r="V275" s="280"/>
      <c r="W275" s="254"/>
      <c r="X275" s="280"/>
      <c r="Y275" s="254"/>
      <c r="Z275" s="280"/>
      <c r="AA275" s="254"/>
      <c r="AB275" s="280"/>
      <c r="AC275" s="255"/>
      <c r="AD275" s="380"/>
    </row>
    <row r="276" customHeight="1" spans="2:30">
      <c r="B276" s="357" t="s">
        <v>133</v>
      </c>
      <c r="C276" s="358" t="s">
        <v>134</v>
      </c>
      <c r="D276" s="358" t="s">
        <v>134</v>
      </c>
      <c r="E276" s="398" t="s">
        <v>134</v>
      </c>
      <c r="F276" s="395">
        <v>0.9773</v>
      </c>
      <c r="G276" s="396"/>
      <c r="H276" s="397">
        <v>0.9438</v>
      </c>
      <c r="I276" s="428"/>
      <c r="J276" s="397">
        <v>0.79</v>
      </c>
      <c r="K276" s="428"/>
      <c r="L276" s="397">
        <v>0.91</v>
      </c>
      <c r="M276" s="428"/>
      <c r="N276" s="280">
        <v>0.91</v>
      </c>
      <c r="O276" s="254"/>
      <c r="P276" s="280">
        <v>0.96</v>
      </c>
      <c r="Q276" s="254"/>
      <c r="R276" s="280"/>
      <c r="S276" s="254"/>
      <c r="T276" s="280"/>
      <c r="U276" s="254"/>
      <c r="V276" s="280"/>
      <c r="W276" s="254"/>
      <c r="X276" s="280"/>
      <c r="Y276" s="254"/>
      <c r="Z276" s="280"/>
      <c r="AA276" s="254"/>
      <c r="AB276" s="280"/>
      <c r="AC276" s="255"/>
      <c r="AD276" s="380"/>
    </row>
    <row r="277" customHeight="1" spans="2:30">
      <c r="B277" s="357" t="s">
        <v>135</v>
      </c>
      <c r="C277" s="358"/>
      <c r="D277" s="358"/>
      <c r="E277" s="398"/>
      <c r="F277" s="395">
        <v>1</v>
      </c>
      <c r="G277" s="396"/>
      <c r="H277" s="397">
        <v>1</v>
      </c>
      <c r="I277" s="428"/>
      <c r="J277" s="397">
        <v>1</v>
      </c>
      <c r="K277" s="428"/>
      <c r="L277" s="397">
        <v>0.99</v>
      </c>
      <c r="M277" s="428"/>
      <c r="N277" s="280">
        <v>1</v>
      </c>
      <c r="O277" s="254"/>
      <c r="P277" s="280">
        <v>0.99</v>
      </c>
      <c r="Q277" s="254"/>
      <c r="R277" s="280"/>
      <c r="S277" s="254"/>
      <c r="T277" s="280"/>
      <c r="U277" s="254"/>
      <c r="V277" s="280"/>
      <c r="W277" s="254"/>
      <c r="X277" s="280"/>
      <c r="Y277" s="254"/>
      <c r="Z277" s="280"/>
      <c r="AA277" s="254"/>
      <c r="AB277" s="280"/>
      <c r="AC277" s="255"/>
      <c r="AD277" s="380"/>
    </row>
    <row r="278" customHeight="1" spans="2:30">
      <c r="B278" s="362" t="s">
        <v>136</v>
      </c>
      <c r="C278" s="363" t="s">
        <v>137</v>
      </c>
      <c r="D278" s="363" t="s">
        <v>137</v>
      </c>
      <c r="E278" s="399" t="s">
        <v>137</v>
      </c>
      <c r="F278" s="395">
        <v>0.8718</v>
      </c>
      <c r="G278" s="396"/>
      <c r="H278" s="397">
        <v>0.8219</v>
      </c>
      <c r="I278" s="428"/>
      <c r="J278" s="397">
        <v>0.94</v>
      </c>
      <c r="K278" s="428"/>
      <c r="L278" s="397">
        <v>1</v>
      </c>
      <c r="M278" s="428"/>
      <c r="N278" s="280">
        <v>0.97</v>
      </c>
      <c r="O278" s="254"/>
      <c r="P278" s="280">
        <v>0.94</v>
      </c>
      <c r="Q278" s="254"/>
      <c r="R278" s="280"/>
      <c r="S278" s="254"/>
      <c r="T278" s="280"/>
      <c r="U278" s="254"/>
      <c r="V278" s="280"/>
      <c r="W278" s="254"/>
      <c r="X278" s="280"/>
      <c r="Y278" s="254"/>
      <c r="Z278" s="280"/>
      <c r="AA278" s="254"/>
      <c r="AB278" s="280"/>
      <c r="AC278" s="255"/>
      <c r="AD278" s="380"/>
    </row>
    <row r="279" ht="23.25" customHeight="1" spans="2:30">
      <c r="B279" s="362" t="s">
        <v>138</v>
      </c>
      <c r="C279" s="363" t="s">
        <v>139</v>
      </c>
      <c r="D279" s="363" t="s">
        <v>139</v>
      </c>
      <c r="E279" s="399" t="s">
        <v>139</v>
      </c>
      <c r="F279" s="395">
        <v>1</v>
      </c>
      <c r="G279" s="396"/>
      <c r="H279" s="397">
        <v>1</v>
      </c>
      <c r="I279" s="428"/>
      <c r="J279" s="397">
        <v>1</v>
      </c>
      <c r="K279" s="428"/>
      <c r="L279" s="397">
        <v>1</v>
      </c>
      <c r="M279" s="428"/>
      <c r="N279" s="280">
        <v>0.98</v>
      </c>
      <c r="O279" s="254"/>
      <c r="P279" s="280">
        <v>0.96</v>
      </c>
      <c r="Q279" s="254"/>
      <c r="R279" s="280"/>
      <c r="S279" s="254"/>
      <c r="T279" s="280"/>
      <c r="U279" s="254"/>
      <c r="V279" s="280"/>
      <c r="W279" s="254"/>
      <c r="X279" s="280"/>
      <c r="Y279" s="254"/>
      <c r="Z279" s="280"/>
      <c r="AA279" s="254"/>
      <c r="AB279" s="280"/>
      <c r="AC279" s="255"/>
      <c r="AD279" s="380"/>
    </row>
    <row r="280" customHeight="1" spans="2:30">
      <c r="B280" s="362" t="s">
        <v>140</v>
      </c>
      <c r="C280" s="363" t="s">
        <v>141</v>
      </c>
      <c r="D280" s="363" t="s">
        <v>141</v>
      </c>
      <c r="E280" s="399" t="s">
        <v>141</v>
      </c>
      <c r="F280" s="395">
        <v>0.5</v>
      </c>
      <c r="G280" s="396"/>
      <c r="H280" s="397">
        <v>0</v>
      </c>
      <c r="I280" s="428"/>
      <c r="J280" s="397">
        <v>0</v>
      </c>
      <c r="K280" s="428"/>
      <c r="L280" s="397">
        <v>0</v>
      </c>
      <c r="M280" s="428"/>
      <c r="N280" s="280">
        <v>1</v>
      </c>
      <c r="O280" s="254"/>
      <c r="P280" s="280">
        <v>0</v>
      </c>
      <c r="Q280" s="254"/>
      <c r="R280" s="280"/>
      <c r="S280" s="254"/>
      <c r="T280" s="280"/>
      <c r="U280" s="254"/>
      <c r="V280" s="280"/>
      <c r="W280" s="254"/>
      <c r="X280" s="280"/>
      <c r="Y280" s="254"/>
      <c r="Z280" s="280"/>
      <c r="AA280" s="254"/>
      <c r="AB280" s="280"/>
      <c r="AC280" s="255"/>
      <c r="AD280" s="380"/>
    </row>
    <row r="281" customHeight="1" spans="2:30">
      <c r="B281" s="362" t="s">
        <v>142</v>
      </c>
      <c r="C281" s="363" t="s">
        <v>143</v>
      </c>
      <c r="D281" s="363" t="s">
        <v>143</v>
      </c>
      <c r="E281" s="399" t="s">
        <v>143</v>
      </c>
      <c r="F281" s="395">
        <v>0.622</v>
      </c>
      <c r="G281" s="396"/>
      <c r="H281" s="397">
        <v>0.7293</v>
      </c>
      <c r="I281" s="428"/>
      <c r="J281" s="280">
        <v>0.83</v>
      </c>
      <c r="K281" s="254"/>
      <c r="L281" s="397">
        <v>0.84</v>
      </c>
      <c r="M281" s="428"/>
      <c r="N281" s="280">
        <v>0.8</v>
      </c>
      <c r="O281" s="254"/>
      <c r="P281" s="280">
        <v>0.88</v>
      </c>
      <c r="Q281" s="254"/>
      <c r="R281" s="280"/>
      <c r="S281" s="254"/>
      <c r="T281" s="280"/>
      <c r="U281" s="254"/>
      <c r="V281" s="280"/>
      <c r="W281" s="254"/>
      <c r="X281" s="280"/>
      <c r="Y281" s="254"/>
      <c r="Z281" s="280"/>
      <c r="AA281" s="254"/>
      <c r="AB281" s="280"/>
      <c r="AC281" s="255"/>
      <c r="AD281" s="380"/>
    </row>
    <row r="282" ht="23.25" customHeight="1" spans="2:30">
      <c r="B282" s="357" t="s">
        <v>144</v>
      </c>
      <c r="C282" s="358" t="s">
        <v>145</v>
      </c>
      <c r="D282" s="358" t="s">
        <v>145</v>
      </c>
      <c r="E282" s="398" t="s">
        <v>145</v>
      </c>
      <c r="F282" s="395">
        <v>1</v>
      </c>
      <c r="G282" s="396"/>
      <c r="H282" s="397">
        <v>0.9811</v>
      </c>
      <c r="I282" s="428"/>
      <c r="J282" s="397">
        <v>0.97</v>
      </c>
      <c r="K282" s="428"/>
      <c r="L282" s="397">
        <v>0.99</v>
      </c>
      <c r="M282" s="428"/>
      <c r="N282" s="280">
        <v>0.1</v>
      </c>
      <c r="O282" s="254"/>
      <c r="P282" s="280">
        <v>0.99</v>
      </c>
      <c r="Q282" s="254"/>
      <c r="R282" s="280"/>
      <c r="S282" s="254"/>
      <c r="T282" s="280"/>
      <c r="U282" s="254"/>
      <c r="V282" s="280"/>
      <c r="W282" s="254"/>
      <c r="X282" s="280"/>
      <c r="Y282" s="254"/>
      <c r="Z282" s="280"/>
      <c r="AA282" s="254"/>
      <c r="AB282" s="280"/>
      <c r="AC282" s="255"/>
      <c r="AD282" s="380"/>
    </row>
    <row r="283" ht="20.25" customHeight="1" spans="2:30">
      <c r="B283" s="400" t="s">
        <v>146</v>
      </c>
      <c r="C283" s="401" t="s">
        <v>147</v>
      </c>
      <c r="D283" s="401" t="s">
        <v>147</v>
      </c>
      <c r="E283" s="402" t="s">
        <v>147</v>
      </c>
      <c r="F283" s="403">
        <v>1</v>
      </c>
      <c r="G283" s="404"/>
      <c r="H283" s="405">
        <v>1</v>
      </c>
      <c r="I283" s="260"/>
      <c r="J283" s="405">
        <v>1</v>
      </c>
      <c r="K283" s="260"/>
      <c r="L283" s="429">
        <v>0.99</v>
      </c>
      <c r="M283" s="430"/>
      <c r="N283" s="405">
        <v>0.94</v>
      </c>
      <c r="O283" s="260"/>
      <c r="P283" s="405">
        <v>1</v>
      </c>
      <c r="Q283" s="260"/>
      <c r="R283" s="405"/>
      <c r="S283" s="260"/>
      <c r="T283" s="405"/>
      <c r="U283" s="260"/>
      <c r="V283" s="405"/>
      <c r="W283" s="260"/>
      <c r="X283" s="405"/>
      <c r="Y283" s="260"/>
      <c r="Z283" s="405"/>
      <c r="AA283" s="260"/>
      <c r="AB283" s="405"/>
      <c r="AC283" s="261"/>
      <c r="AD283" s="433"/>
    </row>
    <row r="284" ht="15.75" spans="2:30">
      <c r="B284" s="406"/>
      <c r="C284" s="407"/>
      <c r="D284" s="407"/>
      <c r="E284" s="407"/>
      <c r="F284" s="407"/>
      <c r="G284" s="407"/>
      <c r="H284" s="407"/>
      <c r="I284" s="407"/>
      <c r="J284" s="407"/>
      <c r="K284" s="407"/>
      <c r="L284" s="407"/>
      <c r="M284" s="407"/>
      <c r="N284" s="431" t="s">
        <v>151</v>
      </c>
      <c r="O284" s="431"/>
      <c r="P284" s="431"/>
      <c r="Q284" s="431"/>
      <c r="R284" s="431"/>
      <c r="S284" s="431"/>
      <c r="T284" s="431"/>
      <c r="U284" s="431"/>
      <c r="V284" s="431"/>
      <c r="W284" s="431"/>
      <c r="X284" s="431"/>
      <c r="Y284" s="431"/>
      <c r="Z284" s="431"/>
      <c r="AA284" s="431"/>
      <c r="AB284" s="431"/>
      <c r="AC284" s="434"/>
      <c r="AD284" s="435"/>
    </row>
    <row r="285" spans="2:29">
      <c r="B285" s="408" t="s">
        <v>152</v>
      </c>
      <c r="C285" s="408"/>
      <c r="D285" s="408"/>
      <c r="E285" s="408"/>
      <c r="F285" s="408"/>
      <c r="G285" s="408"/>
      <c r="H285" s="408"/>
      <c r="I285" s="408"/>
      <c r="J285" s="408"/>
      <c r="K285" s="408"/>
      <c r="L285" s="408"/>
      <c r="M285" s="408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</row>
    <row r="286" ht="13.5" customHeight="1" spans="2:29">
      <c r="B286" s="367"/>
      <c r="C286" s="367"/>
      <c r="D286" s="367"/>
      <c r="E286" s="367"/>
      <c r="F286" s="368"/>
      <c r="G286" s="368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</row>
    <row r="287" ht="13.5"/>
    <row r="288" customHeight="1" spans="2:29">
      <c r="B288" s="348" t="s">
        <v>153</v>
      </c>
      <c r="C288" s="349"/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77"/>
    </row>
    <row r="289" spans="2:29">
      <c r="B289" s="409"/>
      <c r="C289" s="410"/>
      <c r="D289" s="410"/>
      <c r="E289" s="410"/>
      <c r="F289" s="410"/>
      <c r="G289" s="410"/>
      <c r="H289" s="410"/>
      <c r="I289" s="410"/>
      <c r="J289" s="410"/>
      <c r="K289" s="410"/>
      <c r="L289" s="410"/>
      <c r="M289" s="410"/>
      <c r="N289" s="410"/>
      <c r="O289" s="410"/>
      <c r="P289" s="410"/>
      <c r="Q289" s="410"/>
      <c r="R289" s="410"/>
      <c r="S289" s="410"/>
      <c r="T289" s="410"/>
      <c r="U289" s="410"/>
      <c r="V289" s="410"/>
      <c r="W289" s="410"/>
      <c r="X289" s="410"/>
      <c r="Y289" s="410"/>
      <c r="Z289" s="410"/>
      <c r="AA289" s="410"/>
      <c r="AB289" s="410"/>
      <c r="AC289" s="436"/>
    </row>
    <row r="290" spans="2:29">
      <c r="B290" s="411" t="s">
        <v>154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37"/>
    </row>
    <row r="291" spans="2:29">
      <c r="B291" s="324" t="s">
        <v>155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>
        <v>537</v>
      </c>
      <c r="M291" s="342"/>
      <c r="N291" s="342">
        <v>632</v>
      </c>
      <c r="O291" s="342"/>
      <c r="P291" s="342">
        <v>435</v>
      </c>
      <c r="Q291" s="342"/>
      <c r="R291" s="342"/>
      <c r="S291" s="342"/>
      <c r="T291" s="342"/>
      <c r="U291" s="342"/>
      <c r="V291" s="342"/>
      <c r="W291" s="342"/>
      <c r="X291" s="342"/>
      <c r="Y291" s="342"/>
      <c r="Z291" s="342"/>
      <c r="AA291" s="342"/>
      <c r="AB291" s="342"/>
      <c r="AC291" s="432"/>
    </row>
    <row r="292" spans="2:29">
      <c r="B292" s="327" t="s">
        <v>156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>
        <v>2619</v>
      </c>
      <c r="O292" s="254"/>
      <c r="P292" s="254">
        <v>2038</v>
      </c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  <c r="AB292" s="254"/>
      <c r="AC292" s="255"/>
    </row>
    <row r="293" spans="2:29">
      <c r="B293" s="327" t="s">
        <v>157</v>
      </c>
      <c r="C293" s="328"/>
      <c r="D293" s="328"/>
      <c r="E293" s="412"/>
      <c r="F293" s="294">
        <v>0</v>
      </c>
      <c r="G293" s="295"/>
      <c r="H293" s="294">
        <v>0</v>
      </c>
      <c r="I293" s="295"/>
      <c r="J293" s="294">
        <v>1</v>
      </c>
      <c r="K293" s="295"/>
      <c r="L293" s="294">
        <v>0</v>
      </c>
      <c r="M293" s="295"/>
      <c r="N293" s="294">
        <v>0</v>
      </c>
      <c r="O293" s="295"/>
      <c r="P293" s="294">
        <v>0</v>
      </c>
      <c r="Q293" s="295"/>
      <c r="R293" s="294"/>
      <c r="S293" s="295"/>
      <c r="T293" s="294"/>
      <c r="U293" s="295"/>
      <c r="V293" s="294"/>
      <c r="W293" s="295"/>
      <c r="X293" s="294"/>
      <c r="Y293" s="295"/>
      <c r="Z293" s="294"/>
      <c r="AA293" s="295"/>
      <c r="AB293" s="294"/>
      <c r="AC293" s="438"/>
    </row>
    <row r="294" spans="2:29">
      <c r="B294" s="327" t="s">
        <v>158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>
        <v>0</v>
      </c>
      <c r="M294" s="254"/>
      <c r="N294" s="254">
        <v>0</v>
      </c>
      <c r="O294" s="254"/>
      <c r="P294" s="254">
        <v>0</v>
      </c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  <c r="AB294" s="254"/>
      <c r="AC294" s="255"/>
    </row>
    <row r="295" spans="2:29">
      <c r="B295" s="327" t="s">
        <v>159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>
        <v>0</v>
      </c>
      <c r="O295" s="254"/>
      <c r="P295" s="254">
        <v>0</v>
      </c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  <c r="AB295" s="254"/>
      <c r="AC295" s="255"/>
    </row>
    <row r="296" spans="2:29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>
        <v>972</v>
      </c>
      <c r="O296" s="254"/>
      <c r="P296" s="254">
        <v>825</v>
      </c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  <c r="AB296" s="254"/>
      <c r="AC296" s="255"/>
    </row>
    <row r="297" ht="13.5" spans="2:29">
      <c r="B297" s="330" t="s">
        <v>160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>
        <v>6</v>
      </c>
      <c r="O297" s="314"/>
      <c r="P297" s="314">
        <v>8</v>
      </c>
      <c r="Q297" s="314"/>
      <c r="R297" s="314"/>
      <c r="S297" s="314"/>
      <c r="T297" s="314"/>
      <c r="U297" s="314"/>
      <c r="V297" s="314"/>
      <c r="W297" s="314"/>
      <c r="X297" s="314"/>
      <c r="Y297" s="314"/>
      <c r="Z297" s="314"/>
      <c r="AA297" s="314"/>
      <c r="AB297" s="314"/>
      <c r="AC297" s="439"/>
    </row>
    <row r="298" ht="13.5" spans="2:29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4229</v>
      </c>
      <c r="O298" s="247"/>
      <c r="P298" s="246">
        <f>P291+P292+P294+P295+P296+P297</f>
        <v>3306</v>
      </c>
      <c r="Q298" s="248"/>
      <c r="R298" s="246">
        <f>R291+R292+R294+R295+R296+R297</f>
        <v>0</v>
      </c>
      <c r="S298" s="248"/>
      <c r="T298" s="246">
        <f>T291+T292+T294+T295+T296+T297</f>
        <v>0</v>
      </c>
      <c r="U298" s="248"/>
      <c r="V298" s="246">
        <f>SUM(V291:W297)</f>
        <v>0</v>
      </c>
      <c r="W298" s="248"/>
      <c r="X298" s="246">
        <f>X291+X292+X294+X295+X296+X297</f>
        <v>0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</row>
    <row r="304" ht="13.5" customHeight="1"/>
    <row r="305" customHeight="1" spans="2:8">
      <c r="B305" s="348" t="s">
        <v>161</v>
      </c>
      <c r="C305" s="349"/>
      <c r="D305" s="349"/>
      <c r="E305" s="349"/>
      <c r="F305" s="349"/>
      <c r="G305" s="377"/>
      <c r="H305" s="30"/>
    </row>
    <row r="306" ht="13.5" spans="2:8">
      <c r="B306" s="350"/>
      <c r="C306" s="351"/>
      <c r="D306" s="351"/>
      <c r="E306" s="351"/>
      <c r="F306" s="351"/>
      <c r="G306" s="378"/>
      <c r="H306" s="30"/>
    </row>
    <row r="307" ht="13.5" spans="2:8">
      <c r="B307" s="413" t="s">
        <v>154</v>
      </c>
      <c r="C307" s="414"/>
      <c r="D307" s="414"/>
      <c r="E307" s="415"/>
      <c r="F307" s="338" t="s">
        <v>81</v>
      </c>
      <c r="G307" s="339"/>
      <c r="H307" s="30"/>
    </row>
    <row r="308" spans="2:7">
      <c r="B308" s="416" t="s">
        <v>155</v>
      </c>
      <c r="C308" s="417"/>
      <c r="D308" s="417"/>
      <c r="E308" s="418"/>
      <c r="F308" s="419">
        <f>SUM(F291:AC291)</f>
        <v>3674</v>
      </c>
      <c r="G308" s="341"/>
    </row>
    <row r="309" spans="2:7">
      <c r="B309" s="327" t="s">
        <v>156</v>
      </c>
      <c r="C309" s="328"/>
      <c r="D309" s="328"/>
      <c r="E309" s="420"/>
      <c r="F309" s="419">
        <f>SUM(F292:AC292)</f>
        <v>13872</v>
      </c>
      <c r="G309" s="341"/>
    </row>
    <row r="310" spans="2:7">
      <c r="B310" s="327" t="s">
        <v>158</v>
      </c>
      <c r="C310" s="328"/>
      <c r="D310" s="328"/>
      <c r="E310" s="420"/>
      <c r="F310" s="419">
        <f t="shared" ref="F310" si="16">SUM(F293:AC293)</f>
        <v>1</v>
      </c>
      <c r="G310" s="341"/>
    </row>
    <row r="311" spans="2:7">
      <c r="B311" s="327" t="s">
        <v>159</v>
      </c>
      <c r="C311" s="328"/>
      <c r="D311" s="328"/>
      <c r="E311" s="420"/>
      <c r="F311" s="419">
        <f>SUM(F295:AC295)</f>
        <v>0</v>
      </c>
      <c r="G311" s="341"/>
    </row>
    <row r="312" spans="2:7">
      <c r="B312" s="327" t="s">
        <v>10</v>
      </c>
      <c r="C312" s="328"/>
      <c r="D312" s="328"/>
      <c r="E312" s="420"/>
      <c r="F312" s="419">
        <f>SUM(F296:AC296)</f>
        <v>5107</v>
      </c>
      <c r="G312" s="341"/>
    </row>
    <row r="313" ht="13.5" spans="2:7">
      <c r="B313" s="346" t="s">
        <v>160</v>
      </c>
      <c r="C313" s="347"/>
      <c r="D313" s="347"/>
      <c r="E313" s="421"/>
      <c r="F313" s="419">
        <f>SUM(F297:AC297)</f>
        <v>51</v>
      </c>
      <c r="G313" s="341"/>
    </row>
    <row r="314" ht="13.5" spans="2:7">
      <c r="B314" s="422" t="s">
        <v>33</v>
      </c>
      <c r="C314" s="423"/>
      <c r="D314" s="423"/>
      <c r="E314" s="424"/>
      <c r="F314" s="246">
        <f>SUM(F308:G313)</f>
        <v>22705</v>
      </c>
      <c r="G314" s="248"/>
    </row>
  </sheetData>
  <protectedRanges>
    <protectedRange password="C6EB" sqref="B18;G18;M18;S18;V20;M20;B20;B22;B24;M24;M22;V22;V24;I1:AC9;A1:H16;I10:P11;I13:U16;V12:AC16" name="INFO GENERAL"/>
  </protectedRanges>
  <mergeCells count="1459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E208:AF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E209:AF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E210:AF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E211:AF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E212:AF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E213:AF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E214:AF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E215:AF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E216:AF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E217:AF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E218:AF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E219:AF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E220:AF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E221:AF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E222:AF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E223:AF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E224:AF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E225:AF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E226:AF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E227:AF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E228:AF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Y52" r:id="rId5" display="a.calderon@sednarino.gov.co"/>
    <hyperlink ref="Y53" r:id="rId6" display="jrodriguez@sednarino.gov.co"/>
    <hyperlink ref="Y54" r:id="rId7" display="ytrujillo@sednarino.gov.co"/>
    <hyperlink ref="Y50" r:id="rId8" display="ruthgordillo@narino.gov.co"/>
    <hyperlink ref="Y51" r:id="rId8" display="ruthgordillo@narino.gov.co"/>
    <hyperlink ref="Y56" r:id="rId9" display="camila.cabrera@sed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tabSelected="1" workbookViewId="0">
      <selection activeCell="H27" sqref="H27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30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3306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6</v>
      </c>
      <c r="G8" s="12">
        <v>0.182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30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f>+F6</f>
        <v>3306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166</v>
      </c>
      <c r="D26" s="26"/>
      <c r="E26" s="26"/>
      <c r="F26" s="27"/>
      <c r="G26" s="20">
        <v>6</v>
      </c>
      <c r="H26" s="12">
        <v>0.182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C34" sqref="C34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576</v>
      </c>
      <c r="H6" s="4">
        <v>518</v>
      </c>
      <c r="I6" s="4"/>
      <c r="J6" s="4"/>
      <c r="K6" s="4"/>
      <c r="L6" s="4"/>
      <c r="M6" s="4"/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>
        <v>61</v>
      </c>
      <c r="I7" s="4"/>
      <c r="J7" s="4"/>
      <c r="K7" s="4"/>
      <c r="L7" s="4"/>
      <c r="M7" s="4"/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3555</v>
      </c>
      <c r="H8" s="4">
        <v>2727</v>
      </c>
      <c r="I8" s="4"/>
      <c r="J8" s="4"/>
      <c r="K8" s="4"/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3306</v>
      </c>
      <c r="I9" s="6">
        <f t="shared" si="1"/>
        <v>0</v>
      </c>
      <c r="J9" s="6">
        <f t="shared" si="1"/>
        <v>0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JUNIO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2024-11-15T20:50:58Z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41DCAC18CA2F424FAE60C3643C6F64A3_13</vt:lpwstr>
  </property>
  <property fmtid="{D5CDD505-2E9C-101B-9397-08002B2CF9AE}" pid="3" name="KSOProductBuildVer">
    <vt:lpwstr>3082-12.2.0.18607</vt:lpwstr>
  </property>
</Properties>
</file>