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00" tabRatio="733" activeTab="2"/>
  </bookViews>
  <sheets>
    <sheet name="ENERO " sheetId="15" r:id="rId1"/>
    <sheet name="QUEJAS POAIV" sheetId="17" r:id="rId2"/>
    <sheet name="TIPO DOCUMENTAL" sheetId="1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<sst xmlns="http://schemas.openxmlformats.org/spreadsheetml/2006/main" count="623" uniqueCount="173">
  <si>
    <t>RAZON SOCIAL</t>
  </si>
  <si>
    <t>FECHA ACTUALIZACIÓN</t>
  </si>
  <si>
    <t>SECRETARIA DE EDUCACION DE NARIÑO</t>
  </si>
  <si>
    <t>TELEFONO</t>
  </si>
  <si>
    <t>DIRECCION</t>
  </si>
  <si>
    <t>PÁGINA  WEB</t>
  </si>
  <si>
    <t>(2) 7333737</t>
  </si>
  <si>
    <t>Carrera 42 B No. 18 A 85 Pandiaco</t>
  </si>
  <si>
    <t>www.sednarino.gov.co</t>
  </si>
  <si>
    <t>NOMBRE SECRETARIO(A) DE EDUCACION</t>
  </si>
  <si>
    <t>CORREO ELECTRONICO</t>
  </si>
  <si>
    <t>TELEFONO DIRECTO Y CELULAR</t>
  </si>
  <si>
    <t>ADRIAN ALEXANDER ZEBALLOSF CUATHIN</t>
  </si>
  <si>
    <t>adrianzeballosf@narino.gov.co; adrian.zeballosf@sednarino.gov.co</t>
  </si>
  <si>
    <t>7333737 -  3177539793</t>
  </si>
  <si>
    <t>NOMBRE:  GESTION ORGANIZACIONAL</t>
  </si>
  <si>
    <t>LUIS IGNACIO DELGADO</t>
  </si>
  <si>
    <t>gestionorganizacional@narino.gov.co</t>
  </si>
  <si>
    <t>7333737 ext. 262 - 312 2246220</t>
  </si>
  <si>
    <t>NOMBRE  DEL LÍDER SAC</t>
  </si>
  <si>
    <t xml:space="preserve">                 RUTH MELVI GORDILLO HERNANDEZ</t>
  </si>
  <si>
    <t xml:space="preserve"> ruthgordillo@narino.gov.co - ruth20080408@gmail.com</t>
  </si>
  <si>
    <t>7333737 ext. 237 - 312-2878634</t>
  </si>
  <si>
    <t>INFORMACION DE USUARIOS</t>
  </si>
  <si>
    <t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</si>
  <si>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</si>
  <si>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</si>
  <si>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</si>
  <si>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</si>
  <si>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</si>
  <si>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</si>
  <si>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</si>
  <si>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</si>
  <si>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</si>
  <si>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</si>
  <si>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</si>
  <si>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</si>
  <si>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</si>
  <si>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</si>
  <si>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</si>
  <si>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</si>
  <si>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</si>
  <si>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</si>
  <si>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</si>
  <si>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</si>
  <si>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>TIPO CONTRATO</t>
  </si>
  <si>
    <t>NOMBRE DEL USUARIO</t>
  </si>
  <si>
    <t>TERMINACIÓN  CONTRATO</t>
  </si>
  <si>
    <t>DATOS CONTACTO</t>
  </si>
  <si>
    <t>Planta.</t>
  </si>
  <si>
    <t>Prov.</t>
  </si>
  <si>
    <t>AÑO</t>
  </si>
  <si>
    <t>MES</t>
  </si>
  <si>
    <t>LÍDER</t>
  </si>
  <si>
    <t>PROFESIONAL UNIVERSITARIO</t>
  </si>
  <si>
    <t>X</t>
  </si>
  <si>
    <t>RUTH MELVY GORDILLO</t>
  </si>
  <si>
    <t>7333737 ext. 223 - 312-2878634</t>
  </si>
  <si>
    <t>ruthgordillo@narino.gov.co</t>
  </si>
  <si>
    <t>ADM</t>
  </si>
  <si>
    <t>OPE</t>
  </si>
  <si>
    <t>TÉCNICO OPERATIVO</t>
  </si>
  <si>
    <t>ALBA NELLY CALDERON MELO</t>
  </si>
  <si>
    <t>7333737 ext 272 3136609211</t>
  </si>
  <si>
    <t>a.calderon@sednarino.gov.co</t>
  </si>
  <si>
    <t>JAIME ANTONIO RODRIGUEZ ORTEGA</t>
  </si>
  <si>
    <t>7333737 ext. 272  3165455843</t>
  </si>
  <si>
    <t>jrodriguez@sednarino.gov.co</t>
  </si>
  <si>
    <t>YOLANDA MARIVEL TRUJILLO CAICEDO</t>
  </si>
  <si>
    <t>7333737 ext. 272  3013770983</t>
  </si>
  <si>
    <t>ytrujillo@sednarino.gov.co</t>
  </si>
  <si>
    <t>VICTOR VIVEROS  ALARCON</t>
  </si>
  <si>
    <t>7333737 ext. 272  3217763224</t>
  </si>
  <si>
    <t>victorviveros599@gmail.com</t>
  </si>
  <si>
    <t>TECNICO OPERATIVO</t>
  </si>
  <si>
    <t>CAMILA YISSET CABRERA ARELLANO</t>
  </si>
  <si>
    <t>7333737 ext 272  3136836601</t>
  </si>
  <si>
    <t>camila.cabrera@sednarino.gov.co</t>
  </si>
  <si>
    <t xml:space="preserve"> PUESTO RANKING</t>
  </si>
  <si>
    <t>LUGAR</t>
  </si>
  <si>
    <t>No. PQR RADICADOS</t>
  </si>
  <si>
    <t>No.</t>
  </si>
  <si>
    <t>PROMEDIO PQR RADICADO POR MES</t>
  </si>
  <si>
    <t>PROMEDIO PQR RADICADO POR DIA</t>
  </si>
  <si>
    <t>OPORTUNIDAD EN LA RESPUESTA</t>
  </si>
  <si>
    <t>No. PQR VENCIDOS</t>
  </si>
  <si>
    <t>No. PQR RADICADOS VÍA WEB</t>
  </si>
  <si>
    <t>% POR MES</t>
  </si>
  <si>
    <t>No. DERECHOS DE PETICIÓN RADICADOS POR MES</t>
  </si>
  <si>
    <t>PQR RADICADOS POR  TIPO DE REQUERIMIENTO  MES A MES</t>
  </si>
  <si>
    <t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</si>
  <si>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</si>
  <si>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</si>
  <si>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</si>
  <si>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</si>
  <si>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</si>
  <si>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</si>
  <si>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</si>
  <si>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</si>
  <si>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</si>
  <si>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</si>
  <si>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</si>
  <si>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>TOTAL PQR RADICADOS  POR  TIPO DE REQUERIMIENTO A LA FECHA</t>
  </si>
  <si>
    <t>DEPENDENCIA</t>
  </si>
  <si>
    <t>NÚMERO DE PQR RADICADOS POR DEPENDENCIA MES A MES</t>
  </si>
  <si>
    <t>ADMINISTRATIVA Y FINANCIERA</t>
  </si>
  <si>
    <t xml:space="preserve"> ADMINISTRATIVA Y FINANCIERA</t>
  </si>
  <si>
    <t>ARCHIVO, CORRESPONDENCIA Y HOJAS DE VIDA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</si>
  <si>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</si>
  <si>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</si>
  <si>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</si>
  <si>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</si>
  <si>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</si>
  <si>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</si>
  <si>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</si>
  <si>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COMUNICACIONES</t>
  </si>
  <si>
    <t xml:space="preserve"> COBERTURA</t>
  </si>
  <si>
    <t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</si>
  <si>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</si>
  <si>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</si>
  <si>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</si>
  <si>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</si>
  <si>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</si>
  <si>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</si>
  <si>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</si>
  <si>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</si>
  <si>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</si>
  <si>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</si>
  <si>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</si>
  <si>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>GESTION ORGANIZACIONAL</t>
  </si>
  <si>
    <t xml:space="preserve"> GESTION ORGANIZACIONAL</t>
  </si>
  <si>
    <t>HOJAS DE VIDA</t>
  </si>
  <si>
    <t xml:space="preserve"> HOJAS DE VIDA</t>
  </si>
  <si>
    <t>INSPECCION Y VIGILANCIA</t>
  </si>
  <si>
    <t xml:space="preserve"> INSPECCION Y VIGILANCIA</t>
  </si>
  <si>
    <t>NOMINA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</si>
  <si>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</si>
  <si>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</si>
  <si>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</si>
  <si>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</si>
  <si>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</si>
  <si>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</si>
  <si>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</si>
  <si>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</si>
  <si>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</si>
  <si>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</si>
  <si>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</si>
  <si>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</si>
  <si>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TOTAL NÚMERO DE PQR RADICADOS POR DEPENDENCIA  A LA FECHA</t>
  </si>
  <si>
    <t>COBERTURA</t>
  </si>
  <si>
    <t>PORCENTAJE DE RESPUESTA DE PQR RADICADOS POR DEPENDENCIA MES A MES</t>
  </si>
  <si>
    <t>ARCHIVO, CORRESPONDENCIAY HOJAS DE VIDA</t>
  </si>
  <si>
    <t>,</t>
  </si>
  <si>
    <t>* NA= No Tiene PQR radicados en el mes</t>
  </si>
  <si>
    <t>PQR RADICADOS POR  CANAL  MES A MES</t>
  </si>
  <si>
    <t>CANAL</t>
  </si>
  <si>
    <t>PERSONAL</t>
  </si>
  <si>
    <t>WEB</t>
  </si>
  <si>
    <t>CETIL</t>
  </si>
  <si>
    <t>FAX</t>
  </si>
  <si>
    <t>TELEFONICO</t>
  </si>
  <si>
    <t>CORREO CERTIFICADO</t>
  </si>
  <si>
    <t>TOTAL PQR RADICADOS POR CANAL A LA FECHA</t>
  </si>
  <si>
    <t>QUEJAS RADICADOS</t>
  </si>
  <si>
    <t>%</t>
  </si>
  <si>
    <t>TOTAL  REQUERIMIENTO</t>
  </si>
  <si>
    <t>META</t>
  </si>
  <si>
    <t>TOTAL QUEJAS</t>
  </si>
  <si>
    <t>TOTAL QUEJAS POAIV</t>
  </si>
  <si>
    <t>TIPO DOCUMENTAL</t>
  </si>
  <si>
    <t>PROCESOS JUDICIALES Y TUTELAS</t>
  </si>
  <si>
    <t>ENTES DE CONTROL</t>
  </si>
  <si>
    <t>DERECHOS DE PETICION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</si>
</sst>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(&quot;$&quot;\ * #,##0.00_);_(&quot;$&quot;\ * \(#,##0.00\);_(&quot;$&quot;\ * &quot;-&quot;??_);_(@_)"/>
    <numFmt numFmtId="179" formatCode="_ &quot;$&quot;\ * #,##0.00_ ;_ &quot;$&quot;\ * \-#,##0.00_ ;_ &quot;$&quot;\ * &quot;-&quot;??_ ;_ @_ "/>
  </numFmts>
  <fonts count="49">
    <font>
      <sz val="10"/>
      <name val="Arial"/>
      <charset val="134"/>
    </font>
    <font>
      <b/>
      <sz val="10"/>
      <name val="Arial"/>
      <charset val="134"/>
    </font>
    <font>
      <sz val="10"/>
      <name val="Arial"/>
      <charset val="134"/>
    </font>
    <font>
      <b/>
      <sz val="9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b/>
      <sz val="14"/>
      <name val="Arial"/>
      <charset val="134"/>
    </font>
    <font>
      <b/>
      <sz val="8"/>
      <name val="Arial"/>
      <charset val="134"/>
    </font>
    <font>
      <sz val="6"/>
      <name val="Arial"/>
      <charset val="134"/>
    </font>
    <font>
      <b/>
      <sz val="10"/>
      <color theme="1"/>
      <name val="Arial"/>
      <charset val="134"/>
    </font>
    <font>
      <sz val="8"/>
      <name val="Arial"/>
      <charset val="134"/>
    </font>
    <font>
      <sz val="7"/>
      <name val="Arial"/>
      <charset val="134"/>
    </font>
    <font>
      <b/>
      <sz val="6"/>
      <name val="Arial"/>
      <charset val="134"/>
    </font>
    <font>
      <b/>
      <sz val="7"/>
      <name val="Arial"/>
      <charset val="134"/>
    </font>
    <font>
      <sz val="9"/>
      <name val="Arial"/>
      <charset val="134"/>
    </font>
    <font>
      <i/>
      <sz val="9"/>
      <name val="Arial"/>
      <charset val="134"/>
    </font>
    <font>
      <u/>
      <sz val="10"/>
      <color theme="1"/>
      <name val="Arial"/>
      <charset val="134"/>
    </font>
    <font>
      <i/>
      <sz val="10"/>
      <name val="Arial"/>
      <charset val="134"/>
    </font>
    <font>
      <sz val="8"/>
      <color theme="1"/>
      <name val="Arial"/>
      <charset val="134"/>
    </font>
    <font>
      <sz val="8.25"/>
      <color rgb="FF6C757D"/>
      <name val="Arial"/>
      <charset val="134"/>
    </font>
    <font>
      <b/>
      <sz val="11"/>
      <color indexed="8"/>
      <name val="Arial"/>
      <charset val="134"/>
    </font>
    <font>
      <sz val="11"/>
      <color indexed="63"/>
      <name val="Arial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2"/>
      <color theme="10"/>
      <name val="Calibri"/>
      <charset val="134"/>
      <scheme val="minor"/>
    </font>
    <font>
      <u/>
      <sz val="12"/>
      <color theme="11"/>
      <name val="Calibri"/>
      <charset val="134"/>
      <scheme val="minor"/>
    </font>
    <font>
      <sz val="12"/>
      <color theme="1"/>
      <name val="Calibri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7">
    <xf numFmtId="0" fontId="0" fillId="0" borderId="0"/>
    <xf numFmtId="176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177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center"/>
    </xf>
    <xf numFmtId="0" fontId="26" fillId="5" borderId="64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65" applyNumberFormat="0" applyFill="0" applyAlignment="0" applyProtection="0">
      <alignment vertical="center"/>
    </xf>
    <xf numFmtId="0" fontId="33" fillId="0" borderId="65" applyNumberFormat="0" applyFill="0" applyAlignment="0" applyProtection="0">
      <alignment vertical="center"/>
    </xf>
    <xf numFmtId="0" fontId="34" fillId="0" borderId="6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6" borderId="67" applyNumberFormat="0" applyAlignment="0" applyProtection="0">
      <alignment vertical="center"/>
    </xf>
    <xf numFmtId="0" fontId="36" fillId="7" borderId="68" applyNumberFormat="0" applyAlignment="0" applyProtection="0">
      <alignment vertical="center"/>
    </xf>
    <xf numFmtId="0" fontId="37" fillId="7" borderId="67" applyNumberFormat="0" applyAlignment="0" applyProtection="0">
      <alignment vertical="center"/>
    </xf>
    <xf numFmtId="0" fontId="38" fillId="8" borderId="69" applyNumberFormat="0" applyAlignment="0" applyProtection="0">
      <alignment vertical="center"/>
    </xf>
    <xf numFmtId="0" fontId="39" fillId="0" borderId="70" applyNumberFormat="0" applyFill="0" applyAlignment="0" applyProtection="0">
      <alignment vertical="center"/>
    </xf>
    <xf numFmtId="0" fontId="40" fillId="0" borderId="71" applyNumberFormat="0" applyFill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43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2" fillId="0" borderId="0" applyFont="0" applyFill="0" applyBorder="0" applyAlignment="0" applyProtection="0"/>
    <xf numFmtId="0" fontId="24" fillId="0" borderId="0"/>
    <xf numFmtId="0" fontId="2" fillId="0" borderId="0"/>
    <xf numFmtId="0" fontId="48" fillId="0" borderId="0"/>
    <xf numFmtId="9" fontId="48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52">
    <xf numFmtId="0" fontId="0" fillId="0" borderId="0" xfId="0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/>
    <xf numFmtId="0" fontId="5" fillId="2" borderId="3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3" xfId="0" applyFont="1" applyFill="1" applyBorder="1"/>
    <xf numFmtId="0" fontId="2" fillId="2" borderId="9" xfId="0" applyFont="1" applyFill="1" applyBorder="1"/>
    <xf numFmtId="0" fontId="6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9" fontId="0" fillId="0" borderId="0" xfId="0" applyNumberFormat="1"/>
    <xf numFmtId="1" fontId="0" fillId="0" borderId="0" xfId="0" applyNumberFormat="1"/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horizontal="center"/>
      <protection locked="0"/>
    </xf>
    <xf numFmtId="0" fontId="9" fillId="0" borderId="4" xfId="0" applyFont="1" applyBorder="1" applyAlignment="1">
      <alignment vertical="top"/>
    </xf>
    <xf numFmtId="0" fontId="9" fillId="0" borderId="5" xfId="0" applyFont="1" applyBorder="1" applyAlignment="1">
      <alignment vertical="top"/>
    </xf>
    <xf numFmtId="0" fontId="10" fillId="0" borderId="10" xfId="0" applyFont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horizontal="center"/>
      <protection locked="0"/>
    </xf>
    <xf numFmtId="0" fontId="9" fillId="0" borderId="12" xfId="0" applyFont="1" applyBorder="1" applyAlignment="1">
      <alignment horizontal="left" vertical="top"/>
    </xf>
    <xf numFmtId="0" fontId="9" fillId="0" borderId="13" xfId="0" applyFont="1" applyBorder="1" applyAlignment="1">
      <alignment horizontal="left" vertical="top"/>
    </xf>
    <xf numFmtId="0" fontId="9" fillId="0" borderId="14" xfId="0" applyFont="1" applyBorder="1" applyAlignment="1">
      <alignment horizontal="left" vertical="top"/>
    </xf>
    <xf numFmtId="0" fontId="11" fillId="0" borderId="10" xfId="0" applyFont="1" applyBorder="1" applyAlignment="1" applyProtection="1">
      <alignment horizontal="center"/>
      <protection locked="0"/>
    </xf>
    <xf numFmtId="0" fontId="11" fillId="0" borderId="11" xfId="0" applyFont="1" applyBorder="1" applyAlignment="1" applyProtection="1">
      <alignment horizontal="center"/>
      <protection locked="0"/>
    </xf>
    <xf numFmtId="0" fontId="11" fillId="0" borderId="15" xfId="0" applyFont="1" applyBorder="1" applyAlignment="1" applyProtection="1">
      <alignment horizontal="center"/>
      <protection locked="0"/>
    </xf>
    <xf numFmtId="0" fontId="11" fillId="0" borderId="16" xfId="0" applyFont="1" applyBorder="1" applyAlignment="1" applyProtection="1">
      <alignment horizontal="center"/>
      <protection locked="0"/>
    </xf>
    <xf numFmtId="0" fontId="9" fillId="0" borderId="13" xfId="0" applyFont="1" applyBorder="1" applyAlignment="1" applyProtection="1">
      <alignment vertical="top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17" xfId="0" applyFont="1" applyBorder="1" applyAlignment="1" applyProtection="1">
      <alignment horizontal="center"/>
      <protection locked="0"/>
    </xf>
    <xf numFmtId="0" fontId="11" fillId="0" borderId="18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8" fillId="0" borderId="4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0" fillId="0" borderId="5" xfId="0" applyBorder="1"/>
    <xf numFmtId="0" fontId="0" fillId="0" borderId="5" xfId="0" applyBorder="1" applyAlignment="1">
      <alignment horizontal="center"/>
    </xf>
    <xf numFmtId="0" fontId="12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wrapText="1"/>
    </xf>
    <xf numFmtId="0" fontId="12" fillId="3" borderId="21" xfId="0" applyFont="1" applyFill="1" applyBorder="1" applyAlignment="1">
      <alignment horizontal="center" wrapText="1"/>
    </xf>
    <xf numFmtId="0" fontId="12" fillId="3" borderId="22" xfId="0" applyFont="1" applyFill="1" applyBorder="1" applyAlignment="1">
      <alignment horizont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13" fillId="3" borderId="23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25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" fillId="4" borderId="27" xfId="0" applyFont="1" applyFill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9" xfId="0" applyFont="1" applyBorder="1"/>
    <xf numFmtId="0" fontId="0" fillId="0" borderId="30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4" borderId="31" xfId="0" applyFont="1" applyFill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4" xfId="0" applyFont="1" applyBorder="1"/>
    <xf numFmtId="0" fontId="0" fillId="0" borderId="35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4" borderId="36" xfId="0" applyFont="1" applyFill="1" applyBorder="1" applyAlignment="1">
      <alignment horizontal="center"/>
    </xf>
    <xf numFmtId="0" fontId="2" fillId="0" borderId="6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2" fillId="0" borderId="0" xfId="0" applyFont="1" applyAlignment="1">
      <alignment horizontal="center" wrapText="1"/>
    </xf>
    <xf numFmtId="0" fontId="14" fillId="3" borderId="37" xfId="0" applyFont="1" applyFill="1" applyBorder="1" applyAlignment="1">
      <alignment horizontal="center" vertical="center"/>
    </xf>
    <xf numFmtId="0" fontId="14" fillId="3" borderId="38" xfId="0" applyFont="1" applyFill="1" applyBorder="1" applyAlignment="1">
      <alignment horizontal="center" vertical="center"/>
    </xf>
    <xf numFmtId="0" fontId="14" fillId="3" borderId="39" xfId="0" applyFont="1" applyFill="1" applyBorder="1" applyAlignment="1">
      <alignment horizontal="center" vertical="center"/>
    </xf>
    <xf numFmtId="0" fontId="14" fillId="3" borderId="40" xfId="0" applyFont="1" applyFill="1" applyBorder="1" applyAlignment="1">
      <alignment horizontal="center" vertical="center"/>
    </xf>
    <xf numFmtId="0" fontId="14" fillId="3" borderId="41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center" vertical="center"/>
    </xf>
    <xf numFmtId="0" fontId="14" fillId="3" borderId="44" xfId="0" applyFont="1" applyFill="1" applyBorder="1" applyAlignment="1">
      <alignment horizontal="center" vertical="center"/>
    </xf>
    <xf numFmtId="0" fontId="14" fillId="3" borderId="45" xfId="0" applyFont="1" applyFill="1" applyBorder="1" applyAlignment="1">
      <alignment horizontal="center" vertical="center"/>
    </xf>
    <xf numFmtId="0" fontId="14" fillId="3" borderId="46" xfId="0" applyFont="1" applyFill="1" applyBorder="1" applyAlignment="1">
      <alignment horizontal="center" vertical="center"/>
    </xf>
    <xf numFmtId="0" fontId="14" fillId="3" borderId="47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5" fillId="0" borderId="48" xfId="0" applyFont="1" applyBorder="1" applyProtection="1">
      <protection locked="0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26" xfId="0" applyFont="1" applyBorder="1" applyAlignment="1" applyProtection="1">
      <alignment horizontal="center"/>
      <protection locked="0"/>
    </xf>
    <xf numFmtId="0" fontId="15" fillId="4" borderId="30" xfId="0" applyFont="1" applyFill="1" applyBorder="1" applyAlignment="1">
      <alignment horizontal="center"/>
    </xf>
    <xf numFmtId="0" fontId="15" fillId="4" borderId="31" xfId="0" applyFont="1" applyFill="1" applyBorder="1" applyAlignment="1">
      <alignment horizontal="center"/>
    </xf>
    <xf numFmtId="0" fontId="15" fillId="4" borderId="8" xfId="0" applyFont="1" applyFill="1" applyBorder="1" applyProtection="1">
      <protection locked="0"/>
    </xf>
    <xf numFmtId="0" fontId="15" fillId="4" borderId="3" xfId="0" applyFont="1" applyFill="1" applyBorder="1" applyProtection="1">
      <protection locked="0"/>
    </xf>
    <xf numFmtId="0" fontId="15" fillId="4" borderId="7" xfId="0" applyFont="1" applyFill="1" applyBorder="1" applyProtection="1">
      <protection locked="0"/>
    </xf>
    <xf numFmtId="0" fontId="15" fillId="4" borderId="30" xfId="0" applyFont="1" applyFill="1" applyBorder="1" applyAlignment="1" applyProtection="1">
      <alignment horizontal="center"/>
      <protection locked="0"/>
    </xf>
    <xf numFmtId="0" fontId="15" fillId="0" borderId="30" xfId="0" applyFont="1" applyBorder="1" applyAlignment="1">
      <alignment horizontal="center"/>
    </xf>
    <xf numFmtId="0" fontId="15" fillId="0" borderId="31" xfId="0" applyFont="1" applyBorder="1" applyAlignment="1">
      <alignment horizontal="center"/>
    </xf>
    <xf numFmtId="0" fontId="15" fillId="0" borderId="30" xfId="0" applyFont="1" applyBorder="1" applyAlignment="1" applyProtection="1">
      <alignment horizontal="center"/>
      <protection locked="0"/>
    </xf>
    <xf numFmtId="0" fontId="16" fillId="0" borderId="28" xfId="0" applyFont="1" applyBorder="1" applyProtection="1">
      <protection locked="0"/>
    </xf>
    <xf numFmtId="0" fontId="16" fillId="0" borderId="9" xfId="0" applyFont="1" applyBorder="1" applyProtection="1">
      <protection locked="0"/>
    </xf>
    <xf numFmtId="0" fontId="16" fillId="0" borderId="29" xfId="0" applyFont="1" applyBorder="1" applyProtection="1">
      <protection locked="0"/>
    </xf>
    <xf numFmtId="0" fontId="15" fillId="4" borderId="43" xfId="0" applyFont="1" applyFill="1" applyBorder="1" applyAlignment="1" applyProtection="1">
      <alignment horizontal="center"/>
      <protection locked="0"/>
    </xf>
    <xf numFmtId="0" fontId="15" fillId="4" borderId="44" xfId="0" applyFont="1" applyFill="1" applyBorder="1" applyAlignment="1" applyProtection="1">
      <alignment horizontal="center"/>
      <protection locked="0"/>
    </xf>
    <xf numFmtId="0" fontId="15" fillId="4" borderId="45" xfId="0" applyFont="1" applyFill="1" applyBorder="1" applyAlignment="1" applyProtection="1">
      <alignment horizontal="left"/>
      <protection locked="0"/>
    </xf>
    <xf numFmtId="0" fontId="15" fillId="4" borderId="46" xfId="0" applyFont="1" applyFill="1" applyBorder="1" applyAlignment="1" applyProtection="1">
      <alignment horizontal="left"/>
      <protection locked="0"/>
    </xf>
    <xf numFmtId="0" fontId="15" fillId="4" borderId="47" xfId="0" applyFont="1" applyFill="1" applyBorder="1" applyAlignment="1" applyProtection="1">
      <alignment horizontal="left"/>
      <protection locked="0"/>
    </xf>
    <xf numFmtId="0" fontId="2" fillId="0" borderId="43" xfId="0" applyFont="1" applyBorder="1" applyAlignment="1" applyProtection="1">
      <alignment horizontal="center"/>
      <protection locked="0"/>
    </xf>
    <xf numFmtId="0" fontId="0" fillId="0" borderId="44" xfId="0" applyBorder="1" applyAlignment="1" applyProtection="1">
      <alignment horizontal="center"/>
      <protection locked="0"/>
    </xf>
    <xf numFmtId="0" fontId="2" fillId="0" borderId="45" xfId="0" applyFont="1" applyBorder="1" applyAlignment="1" applyProtection="1">
      <alignment horizontal="left"/>
      <protection locked="0"/>
    </xf>
    <xf numFmtId="0" fontId="0" fillId="0" borderId="46" xfId="0" applyBorder="1" applyAlignment="1" applyProtection="1">
      <alignment horizontal="left"/>
      <protection locked="0"/>
    </xf>
    <xf numFmtId="0" fontId="0" fillId="0" borderId="47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2" fillId="0" borderId="5" xfId="0" applyFont="1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9" fillId="0" borderId="51" xfId="0" applyFont="1" applyBorder="1" applyAlignment="1">
      <alignment horizontal="left" vertical="top"/>
    </xf>
    <xf numFmtId="0" fontId="11" fillId="0" borderId="16" xfId="0" applyFont="1" applyBorder="1" applyAlignment="1" applyProtection="1">
      <alignment horizontal="left" vertical="top"/>
      <protection locked="0"/>
    </xf>
    <xf numFmtId="0" fontId="11" fillId="0" borderId="11" xfId="0" applyFont="1" applyBorder="1" applyAlignment="1" applyProtection="1">
      <alignment horizontal="left" vertical="top"/>
      <protection locked="0"/>
    </xf>
    <xf numFmtId="0" fontId="9" fillId="0" borderId="14" xfId="0" applyFont="1" applyBorder="1" applyAlignment="1" applyProtection="1">
      <alignment vertical="top"/>
      <protection locked="0"/>
    </xf>
    <xf numFmtId="0" fontId="9" fillId="0" borderId="52" xfId="0" applyFont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0" fontId="11" fillId="0" borderId="15" xfId="0" applyFont="1" applyBorder="1" applyAlignment="1" applyProtection="1">
      <alignment horizontal="center" vertical="center"/>
      <protection locked="0"/>
    </xf>
    <xf numFmtId="0" fontId="17" fillId="0" borderId="0" xfId="6" applyFont="1" applyAlignment="1" applyProtection="1"/>
    <xf numFmtId="0" fontId="4" fillId="0" borderId="0" xfId="0" applyFont="1"/>
    <xf numFmtId="0" fontId="4" fillId="0" borderId="0" xfId="6" applyFont="1" applyAlignment="1" applyProtection="1"/>
    <xf numFmtId="0" fontId="9" fillId="0" borderId="4" xfId="0" applyFont="1" applyBorder="1" applyAlignment="1">
      <alignment horizontal="left" vertical="top"/>
    </xf>
    <xf numFmtId="0" fontId="9" fillId="0" borderId="5" xfId="0" applyFont="1" applyBorder="1" applyAlignment="1">
      <alignment horizontal="left" vertical="top"/>
    </xf>
    <xf numFmtId="0" fontId="2" fillId="0" borderId="17" xfId="0" applyFont="1" applyBorder="1"/>
    <xf numFmtId="0" fontId="0" fillId="0" borderId="18" xfId="0" applyBorder="1"/>
    <xf numFmtId="0" fontId="11" fillId="0" borderId="0" xfId="0" applyFont="1" applyAlignment="1" applyProtection="1">
      <alignment horizontal="left"/>
      <protection locked="0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2" fillId="0" borderId="18" xfId="0" applyFont="1" applyBorder="1" applyAlignment="1">
      <alignment wrapText="1"/>
    </xf>
    <xf numFmtId="0" fontId="4" fillId="0" borderId="5" xfId="0" applyFont="1" applyBorder="1" applyAlignment="1">
      <alignment horizontal="center"/>
    </xf>
    <xf numFmtId="0" fontId="13" fillId="3" borderId="53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/>
    </xf>
    <xf numFmtId="0" fontId="16" fillId="0" borderId="27" xfId="0" applyFont="1" applyBorder="1" applyAlignment="1" applyProtection="1">
      <alignment horizontal="center"/>
      <protection locked="0"/>
    </xf>
    <xf numFmtId="0" fontId="16" fillId="0" borderId="15" xfId="0" applyFont="1" applyBorder="1" applyAlignment="1" applyProtection="1">
      <alignment horizontal="left"/>
      <protection locked="0"/>
    </xf>
    <xf numFmtId="0" fontId="16" fillId="0" borderId="2" xfId="0" applyFont="1" applyBorder="1" applyAlignment="1" applyProtection="1">
      <alignment horizontal="left"/>
      <protection locked="0"/>
    </xf>
    <xf numFmtId="0" fontId="16" fillId="4" borderId="31" xfId="0" applyFont="1" applyFill="1" applyBorder="1" applyAlignment="1" applyProtection="1">
      <alignment horizontal="center"/>
      <protection locked="0"/>
    </xf>
    <xf numFmtId="0" fontId="16" fillId="4" borderId="28" xfId="0" applyFont="1" applyFill="1" applyBorder="1" applyAlignment="1" applyProtection="1">
      <alignment horizontal="left"/>
      <protection locked="0"/>
    </xf>
    <xf numFmtId="0" fontId="16" fillId="4" borderId="9" xfId="0" applyFont="1" applyFill="1" applyBorder="1" applyAlignment="1" applyProtection="1">
      <alignment horizontal="left"/>
      <protection locked="0"/>
    </xf>
    <xf numFmtId="0" fontId="16" fillId="0" borderId="31" xfId="0" applyFont="1" applyBorder="1" applyAlignment="1" applyProtection="1">
      <alignment horizontal="center"/>
      <protection locked="0"/>
    </xf>
    <xf numFmtId="0" fontId="15" fillId="0" borderId="28" xfId="0" applyFont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horizontal="left"/>
      <protection locked="0"/>
    </xf>
    <xf numFmtId="0" fontId="16" fillId="0" borderId="28" xfId="0" applyFont="1" applyBorder="1" applyAlignment="1" applyProtection="1">
      <alignment horizontal="left"/>
      <protection locked="0"/>
    </xf>
    <xf numFmtId="0" fontId="16" fillId="0" borderId="9" xfId="0" applyFont="1" applyBorder="1" applyAlignment="1" applyProtection="1">
      <alignment horizontal="left"/>
      <protection locked="0"/>
    </xf>
    <xf numFmtId="0" fontId="16" fillId="4" borderId="8" xfId="0" applyFont="1" applyFill="1" applyBorder="1" applyAlignment="1" applyProtection="1">
      <alignment horizontal="left"/>
      <protection locked="0"/>
    </xf>
    <xf numFmtId="0" fontId="16" fillId="4" borderId="3" xfId="0" applyFont="1" applyFill="1" applyBorder="1" applyAlignment="1" applyProtection="1">
      <alignment horizontal="left"/>
      <protection locked="0"/>
    </xf>
    <xf numFmtId="0" fontId="16" fillId="4" borderId="44" xfId="0" applyFont="1" applyFill="1" applyBorder="1" applyAlignment="1" applyProtection="1">
      <alignment horizontal="center"/>
      <protection locked="0"/>
    </xf>
    <xf numFmtId="0" fontId="16" fillId="4" borderId="45" xfId="0" applyFont="1" applyFill="1" applyBorder="1" applyAlignment="1" applyProtection="1">
      <alignment horizontal="left"/>
      <protection locked="0"/>
    </xf>
    <xf numFmtId="0" fontId="16" fillId="4" borderId="46" xfId="0" applyFont="1" applyFill="1" applyBorder="1" applyAlignment="1" applyProtection="1">
      <alignment horizontal="left"/>
      <protection locked="0"/>
    </xf>
    <xf numFmtId="0" fontId="18" fillId="0" borderId="44" xfId="0" applyFont="1" applyBorder="1" applyAlignment="1" applyProtection="1">
      <alignment horizontal="center"/>
      <protection locked="0"/>
    </xf>
    <xf numFmtId="0" fontId="18" fillId="0" borderId="45" xfId="0" applyFont="1" applyBorder="1" applyAlignment="1" applyProtection="1">
      <alignment horizontal="left"/>
      <protection locked="0"/>
    </xf>
    <xf numFmtId="0" fontId="18" fillId="0" borderId="46" xfId="0" applyFont="1" applyBorder="1" applyAlignment="1" applyProtection="1">
      <alignment horizontal="left"/>
      <protection locked="0"/>
    </xf>
    <xf numFmtId="0" fontId="18" fillId="0" borderId="0" xfId="0" applyFont="1" applyAlignment="1" applyProtection="1">
      <alignment horizontal="center"/>
      <protection locked="0"/>
    </xf>
    <xf numFmtId="0" fontId="18" fillId="0" borderId="0" xfId="0" applyFont="1" applyProtection="1">
      <protection locked="0"/>
    </xf>
    <xf numFmtId="0" fontId="9" fillId="0" borderId="54" xfId="0" applyFont="1" applyBorder="1" applyAlignment="1">
      <alignment vertical="top"/>
    </xf>
    <xf numFmtId="0" fontId="9" fillId="0" borderId="55" xfId="0" applyFont="1" applyBorder="1" applyAlignment="1">
      <alignment horizontal="left" vertical="top"/>
    </xf>
    <xf numFmtId="0" fontId="1" fillId="0" borderId="15" xfId="0" applyFont="1" applyBorder="1" applyAlignment="1" applyProtection="1">
      <alignment horizontal="center"/>
      <protection locked="0"/>
    </xf>
    <xf numFmtId="58" fontId="11" fillId="0" borderId="16" xfId="0" applyNumberFormat="1" applyFont="1" applyBorder="1" applyAlignment="1" applyProtection="1">
      <alignment horizontal="left"/>
      <protection locked="0"/>
    </xf>
    <xf numFmtId="0" fontId="11" fillId="0" borderId="11" xfId="0" applyFont="1" applyBorder="1" applyAlignment="1" applyProtection="1">
      <alignment horizontal="left"/>
      <protection locked="0"/>
    </xf>
    <xf numFmtId="0" fontId="11" fillId="0" borderId="15" xfId="0" applyFont="1" applyBorder="1" applyAlignment="1" applyProtection="1">
      <alignment horizontal="left" vertical="top"/>
      <protection locked="0"/>
    </xf>
    <xf numFmtId="0" fontId="17" fillId="0" borderId="11" xfId="6" applyFont="1" applyBorder="1" applyAlignment="1" applyProtection="1">
      <alignment horizontal="left"/>
      <protection locked="0"/>
    </xf>
    <xf numFmtId="0" fontId="19" fillId="0" borderId="11" xfId="0" applyFont="1" applyBorder="1" applyAlignment="1" applyProtection="1">
      <alignment horizontal="left"/>
      <protection locked="0"/>
    </xf>
    <xf numFmtId="0" fontId="11" fillId="0" borderId="52" xfId="0" applyFont="1" applyBorder="1" applyAlignment="1" applyProtection="1">
      <alignment vertical="center"/>
      <protection locked="0"/>
    </xf>
    <xf numFmtId="0" fontId="11" fillId="0" borderId="0" xfId="0" applyFont="1" applyAlignment="1" applyProtection="1">
      <alignment vertical="center"/>
      <protection locked="0"/>
    </xf>
    <xf numFmtId="0" fontId="9" fillId="0" borderId="51" xfId="0" applyFont="1" applyBorder="1" applyAlignment="1">
      <alignment vertical="top"/>
    </xf>
    <xf numFmtId="0" fontId="9" fillId="0" borderId="13" xfId="0" applyFont="1" applyBorder="1" applyAlignment="1">
      <alignment vertical="top"/>
    </xf>
    <xf numFmtId="0" fontId="11" fillId="0" borderId="52" xfId="0" applyFont="1" applyBorder="1" applyAlignment="1" applyProtection="1">
      <alignment horizontal="left"/>
      <protection locked="0"/>
    </xf>
    <xf numFmtId="0" fontId="9" fillId="0" borderId="19" xfId="0" applyFont="1" applyBorder="1" applyAlignment="1">
      <alignment horizontal="left" vertical="top"/>
    </xf>
    <xf numFmtId="0" fontId="0" fillId="0" borderId="23" xfId="0" applyBorder="1"/>
    <xf numFmtId="0" fontId="11" fillId="0" borderId="18" xfId="0" applyFont="1" applyBorder="1" applyAlignment="1" applyProtection="1">
      <alignment horizontal="left"/>
      <protection locked="0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13" fillId="3" borderId="42" xfId="0" applyFont="1" applyFill="1" applyBorder="1" applyAlignment="1">
      <alignment horizontal="center" wrapText="1"/>
    </xf>
    <xf numFmtId="0" fontId="13" fillId="3" borderId="53" xfId="0" applyFont="1" applyFill="1" applyBorder="1" applyAlignment="1">
      <alignment horizontal="center" wrapText="1"/>
    </xf>
    <xf numFmtId="0" fontId="16" fillId="0" borderId="16" xfId="0" applyFont="1" applyBorder="1" applyAlignment="1" applyProtection="1">
      <alignment horizontal="left"/>
      <protection locked="0"/>
    </xf>
    <xf numFmtId="0" fontId="15" fillId="0" borderId="27" xfId="0" applyFont="1" applyBorder="1" applyAlignment="1" applyProtection="1">
      <alignment horizontal="center"/>
      <protection locked="0"/>
    </xf>
    <xf numFmtId="0" fontId="15" fillId="0" borderId="26" xfId="0" applyFont="1" applyBorder="1" applyProtection="1">
      <protection locked="0"/>
    </xf>
    <xf numFmtId="0" fontId="15" fillId="0" borderId="2" xfId="0" applyFont="1" applyBorder="1" applyProtection="1">
      <protection locked="0"/>
    </xf>
    <xf numFmtId="0" fontId="15" fillId="0" borderId="16" xfId="0" applyFont="1" applyBorder="1" applyProtection="1">
      <protection locked="0"/>
    </xf>
    <xf numFmtId="0" fontId="16" fillId="4" borderId="29" xfId="0" applyFont="1" applyFill="1" applyBorder="1" applyAlignment="1" applyProtection="1">
      <alignment horizontal="left"/>
      <protection locked="0"/>
    </xf>
    <xf numFmtId="0" fontId="15" fillId="4" borderId="31" xfId="0" applyFont="1" applyFill="1" applyBorder="1" applyAlignment="1" applyProtection="1">
      <alignment horizontal="center"/>
      <protection locked="0"/>
    </xf>
    <xf numFmtId="0" fontId="15" fillId="4" borderId="30" xfId="0" applyFont="1" applyFill="1" applyBorder="1" applyProtection="1">
      <protection locked="0"/>
    </xf>
    <xf numFmtId="0" fontId="15" fillId="0" borderId="29" xfId="0" applyFont="1" applyBorder="1" applyAlignment="1" applyProtection="1">
      <alignment horizontal="left"/>
      <protection locked="0"/>
    </xf>
    <xf numFmtId="0" fontId="15" fillId="0" borderId="28" xfId="0" applyFont="1" applyBorder="1" applyProtection="1">
      <protection locked="0"/>
    </xf>
    <xf numFmtId="0" fontId="15" fillId="0" borderId="9" xfId="0" applyFont="1" applyBorder="1" applyProtection="1">
      <protection locked="0"/>
    </xf>
    <xf numFmtId="0" fontId="15" fillId="0" borderId="29" xfId="0" applyFont="1" applyBorder="1" applyProtection="1">
      <protection locked="0"/>
    </xf>
    <xf numFmtId="0" fontId="16" fillId="4" borderId="28" xfId="0" applyFont="1" applyFill="1" applyBorder="1" applyProtection="1">
      <protection locked="0"/>
    </xf>
    <xf numFmtId="0" fontId="16" fillId="4" borderId="9" xfId="0" applyFont="1" applyFill="1" applyBorder="1" applyProtection="1">
      <protection locked="0"/>
    </xf>
    <xf numFmtId="0" fontId="16" fillId="4" borderId="29" xfId="0" applyFont="1" applyFill="1" applyBorder="1" applyProtection="1">
      <protection locked="0"/>
    </xf>
    <xf numFmtId="0" fontId="16" fillId="0" borderId="29" xfId="0" applyFont="1" applyBorder="1" applyAlignment="1" applyProtection="1">
      <alignment horizontal="left"/>
      <protection locked="0"/>
    </xf>
    <xf numFmtId="0" fontId="16" fillId="4" borderId="7" xfId="0" applyFont="1" applyFill="1" applyBorder="1" applyAlignment="1" applyProtection="1">
      <alignment horizontal="left"/>
      <protection locked="0"/>
    </xf>
    <xf numFmtId="0" fontId="15" fillId="4" borderId="31" xfId="0" applyFont="1" applyFill="1" applyBorder="1" applyProtection="1">
      <protection locked="0"/>
    </xf>
    <xf numFmtId="0" fontId="16" fillId="4" borderId="47" xfId="0" applyFont="1" applyFill="1" applyBorder="1" applyAlignment="1" applyProtection="1">
      <alignment horizontal="left"/>
      <protection locked="0"/>
    </xf>
    <xf numFmtId="0" fontId="16" fillId="4" borderId="43" xfId="0" applyFont="1" applyFill="1" applyBorder="1" applyProtection="1">
      <protection locked="0"/>
    </xf>
    <xf numFmtId="0" fontId="16" fillId="4" borderId="44" xfId="0" applyFont="1" applyFill="1" applyBorder="1" applyProtection="1">
      <protection locked="0"/>
    </xf>
    <xf numFmtId="0" fontId="15" fillId="4" borderId="46" xfId="0" applyFont="1" applyFill="1" applyBorder="1" applyAlignment="1" applyProtection="1">
      <alignment horizontal="center"/>
      <protection locked="0"/>
    </xf>
    <xf numFmtId="0" fontId="15" fillId="4" borderId="47" xfId="0" applyFont="1" applyFill="1" applyBorder="1" applyAlignment="1" applyProtection="1">
      <alignment horizontal="center"/>
      <protection locked="0"/>
    </xf>
    <xf numFmtId="0" fontId="18" fillId="0" borderId="47" xfId="0" applyFont="1" applyBorder="1" applyAlignment="1" applyProtection="1">
      <alignment horizontal="left"/>
      <protection locked="0"/>
    </xf>
    <xf numFmtId="0" fontId="18" fillId="0" borderId="43" xfId="0" applyFont="1" applyBorder="1" applyProtection="1">
      <protection locked="0"/>
    </xf>
    <xf numFmtId="0" fontId="18" fillId="0" borderId="44" xfId="0" applyFont="1" applyBorder="1" applyProtection="1">
      <protection locked="0"/>
    </xf>
    <xf numFmtId="0" fontId="0" fillId="0" borderId="46" xfId="0" applyBorder="1" applyAlignment="1" applyProtection="1">
      <alignment horizontal="center"/>
      <protection locked="0"/>
    </xf>
    <xf numFmtId="0" fontId="0" fillId="0" borderId="47" xfId="0" applyBorder="1" applyAlignment="1" applyProtection="1">
      <alignment horizontal="center"/>
      <protection locked="0"/>
    </xf>
    <xf numFmtId="0" fontId="11" fillId="0" borderId="25" xfId="0" applyFont="1" applyBorder="1" applyAlignment="1" applyProtection="1">
      <alignment horizontal="left"/>
      <protection locked="0"/>
    </xf>
    <xf numFmtId="0" fontId="9" fillId="0" borderId="56" xfId="0" applyFont="1" applyBorder="1" applyAlignment="1">
      <alignment horizontal="left" vertical="top"/>
    </xf>
    <xf numFmtId="0" fontId="19" fillId="0" borderId="25" xfId="0" applyFont="1" applyBorder="1" applyAlignment="1" applyProtection="1">
      <alignment horizontal="left"/>
      <protection locked="0"/>
    </xf>
    <xf numFmtId="0" fontId="11" fillId="0" borderId="57" xfId="0" applyFont="1" applyBorder="1" applyAlignment="1" applyProtection="1">
      <alignment vertical="center"/>
      <protection locked="0"/>
    </xf>
    <xf numFmtId="0" fontId="9" fillId="0" borderId="56" xfId="0" applyFont="1" applyBorder="1" applyAlignment="1">
      <alignment vertical="top"/>
    </xf>
    <xf numFmtId="0" fontId="11" fillId="0" borderId="57" xfId="0" applyFont="1" applyBorder="1" applyAlignment="1" applyProtection="1">
      <alignment horizontal="left"/>
      <protection locked="0"/>
    </xf>
    <xf numFmtId="0" fontId="20" fillId="0" borderId="0" xfId="0" applyFont="1"/>
    <xf numFmtId="0" fontId="11" fillId="0" borderId="23" xfId="0" applyFont="1" applyBorder="1" applyAlignment="1" applyProtection="1">
      <alignment horizontal="left"/>
      <protection locked="0"/>
    </xf>
    <xf numFmtId="0" fontId="13" fillId="0" borderId="0" xfId="0" applyFont="1" applyAlignment="1">
      <alignment horizontal="center"/>
    </xf>
    <xf numFmtId="0" fontId="5" fillId="0" borderId="3" xfId="6" applyFont="1" applyFill="1" applyBorder="1" applyAlignment="1" applyProtection="1">
      <alignment horizontal="center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31" xfId="0" applyFont="1" applyBorder="1" applyAlignment="1" applyProtection="1">
      <alignment horizontal="center"/>
      <protection locked="0"/>
    </xf>
    <xf numFmtId="0" fontId="5" fillId="0" borderId="7" xfId="6" applyFont="1" applyFill="1" applyBorder="1" applyAlignment="1" applyProtection="1">
      <alignment horizontal="center"/>
      <protection locked="0"/>
    </xf>
    <xf numFmtId="0" fontId="5" fillId="0" borderId="9" xfId="6" applyFont="1" applyFill="1" applyBorder="1" applyAlignment="1" applyProtection="1">
      <alignment horizontal="center"/>
      <protection locked="0"/>
    </xf>
    <xf numFmtId="0" fontId="5" fillId="0" borderId="29" xfId="6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8" fillId="3" borderId="30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31" xfId="0" applyFill="1" applyBorder="1" applyAlignment="1" applyProtection="1">
      <alignment horizontal="center"/>
      <protection locked="0"/>
    </xf>
    <xf numFmtId="0" fontId="8" fillId="3" borderId="30" xfId="0" applyFont="1" applyFill="1" applyBorder="1" applyAlignment="1">
      <alignment horizontal="center" wrapText="1"/>
    </xf>
    <xf numFmtId="0" fontId="8" fillId="3" borderId="3" xfId="0" applyFont="1" applyFill="1" applyBorder="1" applyAlignment="1">
      <alignment horizontal="center" wrapText="1"/>
    </xf>
    <xf numFmtId="0" fontId="8" fillId="3" borderId="43" xfId="0" applyFont="1" applyFill="1" applyBorder="1" applyAlignment="1">
      <alignment horizontal="center" wrapText="1"/>
    </xf>
    <xf numFmtId="0" fontId="8" fillId="3" borderId="46" xfId="0" applyFont="1" applyFill="1" applyBorder="1" applyAlignment="1">
      <alignment horizontal="center" wrapText="1"/>
    </xf>
    <xf numFmtId="0" fontId="0" fillId="3" borderId="46" xfId="0" applyFill="1" applyBorder="1" applyAlignment="1" applyProtection="1">
      <alignment horizontal="center"/>
      <protection locked="0"/>
    </xf>
    <xf numFmtId="0" fontId="0" fillId="3" borderId="44" xfId="0" applyFill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 wrapText="1"/>
      <protection locked="0"/>
    </xf>
    <xf numFmtId="0" fontId="8" fillId="0" borderId="0" xfId="0" applyFont="1" applyAlignment="1" applyProtection="1">
      <alignment horizontal="center" wrapText="1"/>
      <protection locked="0"/>
    </xf>
    <xf numFmtId="0" fontId="0" fillId="0" borderId="6" xfId="0" applyBorder="1" applyProtection="1">
      <protection locked="0"/>
    </xf>
    <xf numFmtId="0" fontId="1" fillId="3" borderId="46" xfId="0" applyFont="1" applyFill="1" applyBorder="1" applyAlignment="1">
      <alignment horizontal="center"/>
    </xf>
    <xf numFmtId="0" fontId="1" fillId="3" borderId="44" xfId="0" applyFont="1" applyFill="1" applyBorder="1" applyAlignment="1">
      <alignment horizontal="center"/>
    </xf>
    <xf numFmtId="0" fontId="8" fillId="3" borderId="37" xfId="0" applyFont="1" applyFill="1" applyBorder="1" applyAlignment="1">
      <alignment horizontal="center" wrapText="1"/>
    </xf>
    <xf numFmtId="0" fontId="8" fillId="3" borderId="40" xfId="0" applyFont="1" applyFill="1" applyBorder="1" applyAlignment="1">
      <alignment horizontal="center" wrapText="1"/>
    </xf>
    <xf numFmtId="0" fontId="8" fillId="3" borderId="41" xfId="0" applyFont="1" applyFill="1" applyBorder="1" applyAlignment="1">
      <alignment horizontal="center" wrapText="1"/>
    </xf>
    <xf numFmtId="1" fontId="1" fillId="0" borderId="20" xfId="0" applyNumberFormat="1" applyFont="1" applyBorder="1" applyAlignment="1" applyProtection="1">
      <alignment horizontal="center" vertical="center"/>
      <protection locked="0"/>
    </xf>
    <xf numFmtId="1" fontId="1" fillId="0" borderId="22" xfId="0" applyNumberFormat="1" applyFont="1" applyBorder="1" applyAlignment="1" applyProtection="1">
      <alignment horizontal="center" vertical="center"/>
      <protection locked="0"/>
    </xf>
    <xf numFmtId="1" fontId="1" fillId="0" borderId="20" xfId="0" applyNumberFormat="1" applyFont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0" fontId="2" fillId="3" borderId="3" xfId="0" applyNumberFormat="1" applyFont="1" applyFill="1" applyBorder="1" applyAlignment="1" applyProtection="1">
      <alignment horizontal="center"/>
      <protection locked="0"/>
    </xf>
    <xf numFmtId="10" fontId="0" fillId="3" borderId="31" xfId="0" applyNumberFormat="1" applyFill="1" applyBorder="1" applyAlignment="1" applyProtection="1">
      <alignment horizontal="center"/>
      <protection locked="0"/>
    </xf>
    <xf numFmtId="10" fontId="0" fillId="3" borderId="3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8" xfId="0" applyBorder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" fillId="3" borderId="3" xfId="0" applyFont="1" applyFill="1" applyBorder="1" applyAlignment="1" applyProtection="1">
      <alignment horizontal="center"/>
      <protection locked="0"/>
    </xf>
    <xf numFmtId="0" fontId="1" fillId="3" borderId="48" xfId="0" applyFont="1" applyFill="1" applyBorder="1" applyAlignment="1">
      <alignment horizontal="center"/>
    </xf>
    <xf numFmtId="0" fontId="1" fillId="3" borderId="39" xfId="0" applyFont="1" applyFill="1" applyBorder="1" applyAlignment="1">
      <alignment horizontal="center"/>
    </xf>
    <xf numFmtId="0" fontId="1" fillId="3" borderId="41" xfId="0" applyFont="1" applyFill="1" applyBorder="1" applyAlignment="1">
      <alignment horizontal="center"/>
    </xf>
    <xf numFmtId="0" fontId="1" fillId="3" borderId="50" xfId="0" applyFont="1" applyFill="1" applyBorder="1" applyAlignment="1">
      <alignment horizontal="center"/>
    </xf>
    <xf numFmtId="0" fontId="8" fillId="3" borderId="28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10" fontId="2" fillId="3" borderId="7" xfId="3" applyNumberFormat="1" applyFont="1" applyFill="1" applyBorder="1" applyAlignment="1" applyProtection="1">
      <alignment horizontal="center"/>
    </xf>
    <xf numFmtId="10" fontId="2" fillId="3" borderId="29" xfId="3" applyNumberFormat="1" applyFont="1" applyFill="1" applyBorder="1" applyAlignment="1" applyProtection="1">
      <alignment horizontal="center"/>
    </xf>
    <xf numFmtId="0" fontId="8" fillId="3" borderId="28" xfId="0" applyFont="1" applyFill="1" applyBorder="1" applyAlignment="1">
      <alignment horizontal="center" wrapText="1"/>
    </xf>
    <xf numFmtId="0" fontId="8" fillId="3" borderId="8" xfId="0" applyFont="1" applyFill="1" applyBorder="1" applyAlignment="1">
      <alignment horizontal="center" wrapText="1"/>
    </xf>
    <xf numFmtId="0" fontId="8" fillId="3" borderId="32" xfId="0" applyFont="1" applyFill="1" applyBorder="1" applyAlignment="1">
      <alignment horizontal="center" wrapText="1"/>
    </xf>
    <xf numFmtId="0" fontId="8" fillId="3" borderId="45" xfId="0" applyFont="1" applyFill="1" applyBorder="1" applyAlignment="1">
      <alignment horizontal="center" wrapText="1"/>
    </xf>
    <xf numFmtId="0" fontId="0" fillId="3" borderId="47" xfId="0" applyFill="1" applyBorder="1" applyAlignment="1" applyProtection="1">
      <alignment horizontal="center"/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8" fillId="3" borderId="20" xfId="0" applyFont="1" applyFill="1" applyBorder="1" applyAlignment="1">
      <alignment horizontal="center" wrapText="1"/>
    </xf>
    <xf numFmtId="0" fontId="8" fillId="3" borderId="58" xfId="0" applyFont="1" applyFill="1" applyBorder="1" applyAlignment="1">
      <alignment horizontal="center" wrapText="1"/>
    </xf>
    <xf numFmtId="0" fontId="0" fillId="3" borderId="59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10" fontId="2" fillId="3" borderId="59" xfId="3" applyNumberFormat="1" applyFont="1" applyFill="1" applyBorder="1" applyAlignment="1" applyProtection="1">
      <alignment horizontal="center"/>
    </xf>
    <xf numFmtId="10" fontId="2" fillId="3" borderId="22" xfId="3" applyNumberFormat="1" applyFont="1" applyFill="1" applyBorder="1" applyAlignment="1" applyProtection="1">
      <alignment horizontal="center"/>
    </xf>
    <xf numFmtId="10" fontId="2" fillId="3" borderId="3" xfId="3" applyNumberFormat="1" applyFont="1" applyFill="1" applyBorder="1" applyAlignment="1" applyProtection="1">
      <alignment horizontal="center"/>
    </xf>
    <xf numFmtId="10" fontId="2" fillId="3" borderId="31" xfId="3" applyNumberFormat="1" applyFont="1" applyFill="1" applyBorder="1" applyAlignment="1" applyProtection="1">
      <alignment horizontal="center"/>
    </xf>
    <xf numFmtId="0" fontId="8" fillId="3" borderId="35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0" fontId="0" fillId="3" borderId="1" xfId="0" applyFill="1" applyBorder="1" applyAlignment="1" applyProtection="1">
      <alignment horizontal="center"/>
      <protection locked="0"/>
    </xf>
    <xf numFmtId="0" fontId="8" fillId="3" borderId="60" xfId="0" applyFont="1" applyFill="1" applyBorder="1" applyAlignment="1">
      <alignment horizontal="center" wrapText="1"/>
    </xf>
    <xf numFmtId="0" fontId="8" fillId="3" borderId="61" xfId="0" applyFont="1" applyFill="1" applyBorder="1" applyAlignment="1">
      <alignment horizontal="center" wrapText="1"/>
    </xf>
    <xf numFmtId="0" fontId="0" fillId="3" borderId="61" xfId="0" applyFill="1" applyBorder="1" applyAlignment="1" applyProtection="1">
      <alignment horizontal="center"/>
      <protection locked="0"/>
    </xf>
    <xf numFmtId="10" fontId="2" fillId="3" borderId="61" xfId="3" applyNumberFormat="1" applyFont="1" applyFill="1" applyBorder="1" applyAlignment="1" applyProtection="1">
      <alignment horizontal="center"/>
    </xf>
    <xf numFmtId="10" fontId="2" fillId="3" borderId="62" xfId="3" applyNumberFormat="1" applyFont="1" applyFill="1" applyBorder="1" applyAlignment="1" applyProtection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0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/>
    </xf>
    <xf numFmtId="0" fontId="2" fillId="3" borderId="11" xfId="0" applyFont="1" applyFill="1" applyBorder="1" applyAlignment="1">
      <alignment horizontal="left"/>
    </xf>
    <xf numFmtId="0" fontId="5" fillId="3" borderId="2" xfId="0" applyFont="1" applyFill="1" applyBorder="1" applyAlignment="1" applyProtection="1">
      <alignment horizontal="center"/>
      <protection locked="0"/>
    </xf>
    <xf numFmtId="0" fontId="2" fillId="3" borderId="28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left"/>
    </xf>
    <xf numFmtId="0" fontId="5" fillId="3" borderId="3" xfId="0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>
      <alignment horizontal="left"/>
    </xf>
    <xf numFmtId="0" fontId="2" fillId="3" borderId="13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20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3" borderId="60" xfId="0" applyFont="1" applyFill="1" applyBorder="1" applyAlignment="1">
      <alignment horizontal="center"/>
    </xf>
    <xf numFmtId="0" fontId="6" fillId="3" borderId="61" xfId="0" applyFont="1" applyFill="1" applyBorder="1" applyAlignment="1">
      <alignment horizontal="center"/>
    </xf>
    <xf numFmtId="0" fontId="1" fillId="3" borderId="60" xfId="0" applyFont="1" applyFill="1" applyBorder="1" applyAlignment="1">
      <alignment horizontal="center"/>
    </xf>
    <xf numFmtId="0" fontId="1" fillId="3" borderId="62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" xfId="0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21" fillId="0" borderId="0" xfId="0" applyFont="1" applyAlignment="1">
      <alignment horizontal="center" wrapText="1"/>
    </xf>
    <xf numFmtId="0" fontId="3" fillId="3" borderId="7" xfId="0" applyFont="1" applyFill="1" applyBorder="1" applyAlignment="1">
      <alignment horizontal="center" vertical="center"/>
    </xf>
    <xf numFmtId="0" fontId="22" fillId="0" borderId="0" xfId="0" applyFont="1" applyAlignment="1">
      <alignment horizontal="left" vertical="center" wrapText="1"/>
    </xf>
    <xf numFmtId="0" fontId="0" fillId="3" borderId="16" xfId="0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32" xfId="0" applyFont="1" applyFill="1" applyBorder="1" applyAlignment="1">
      <alignment horizontal="left"/>
    </xf>
    <xf numFmtId="0" fontId="2" fillId="3" borderId="33" xfId="0" applyFont="1" applyFill="1" applyBorder="1" applyAlignment="1">
      <alignment horizontal="left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/>
    </xf>
    <xf numFmtId="0" fontId="6" fillId="3" borderId="63" xfId="0" applyFont="1" applyFill="1" applyBorder="1" applyAlignment="1">
      <alignment horizontal="center"/>
    </xf>
    <xf numFmtId="0" fontId="6" fillId="3" borderId="53" xfId="0" applyFont="1" applyFill="1" applyBorder="1" applyAlignment="1">
      <alignment horizontal="center"/>
    </xf>
    <xf numFmtId="0" fontId="3" fillId="3" borderId="42" xfId="0" applyFont="1" applyFill="1" applyBorder="1" applyAlignment="1">
      <alignment horizontal="center" vertical="center"/>
    </xf>
    <xf numFmtId="0" fontId="3" fillId="3" borderId="63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1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4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4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30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10" fillId="3" borderId="43" xfId="0" applyFont="1" applyFill="1" applyBorder="1" applyAlignment="1">
      <alignment horizontal="center"/>
    </xf>
    <xf numFmtId="0" fontId="10" fillId="3" borderId="46" xfId="0" applyFont="1" applyFill="1" applyBorder="1" applyAlignment="1">
      <alignment horizontal="center"/>
    </xf>
    <xf numFmtId="1" fontId="10" fillId="3" borderId="46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1" fontId="4" fillId="0" borderId="0" xfId="0" applyNumberFormat="1" applyFont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9" fillId="3" borderId="3" xfId="0" applyFont="1" applyFill="1" applyBorder="1" applyAlignment="1">
      <alignment horizontal="left" wrapText="1"/>
    </xf>
    <xf numFmtId="0" fontId="19" fillId="3" borderId="3" xfId="0" applyFont="1" applyFill="1" applyBorder="1" applyAlignment="1">
      <alignment horizontal="left"/>
    </xf>
    <xf numFmtId="0" fontId="3" fillId="3" borderId="55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3" fillId="3" borderId="53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1" fontId="4" fillId="3" borderId="31" xfId="0" applyNumberFormat="1" applyFont="1" applyFill="1" applyBorder="1" applyAlignment="1" applyProtection="1">
      <alignment horizontal="center" vertical="center" wrapText="1"/>
      <protection locked="0"/>
    </xf>
    <xf numFmtId="10" fontId="24" fillId="0" borderId="0" xfId="532" applyNumberFormat="1" applyAlignment="1">
      <alignment horizontal="left"/>
    </xf>
    <xf numFmtId="1" fontId="24" fillId="0" borderId="0" xfId="532" applyNumberFormat="1" applyAlignment="1">
      <alignment horizontal="center"/>
    </xf>
    <xf numFmtId="10" fontId="25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23" fillId="0" borderId="0" xfId="0" applyNumberFormat="1" applyFont="1" applyAlignment="1">
      <alignment horizontal="center"/>
    </xf>
    <xf numFmtId="1" fontId="10" fillId="3" borderId="44" xfId="0" applyNumberFormat="1" applyFont="1" applyFill="1" applyBorder="1" applyAlignment="1" applyProtection="1">
      <alignment horizontal="center" vertical="center" wrapText="1"/>
      <protection locked="0"/>
    </xf>
    <xf numFmtId="10" fontId="23" fillId="0" borderId="0" xfId="532" applyNumberFormat="1" applyFont="1" applyAlignment="1">
      <alignment horizontal="center"/>
    </xf>
    <xf numFmtId="1" fontId="23" fillId="0" borderId="0" xfId="532" applyNumberFormat="1" applyFont="1" applyAlignment="1">
      <alignment horizontal="center"/>
    </xf>
    <xf numFmtId="1" fontId="23" fillId="0" borderId="0" xfId="0" applyNumberFormat="1" applyFont="1" applyAlignment="1">
      <alignment horizontal="center"/>
    </xf>
    <xf numFmtId="1" fontId="0" fillId="0" borderId="0" xfId="0" applyNumberFormat="1" applyProtection="1">
      <protection locked="0"/>
    </xf>
    <xf numFmtId="1" fontId="0" fillId="0" borderId="0" xfId="0" applyNumberFormat="1" applyAlignment="1">
      <alignment horizontal="center"/>
    </xf>
    <xf numFmtId="1" fontId="0" fillId="0" borderId="0" xfId="0" applyNumberFormat="1" applyAlignment="1" applyProtection="1">
      <alignment horizontal="center"/>
      <protection locked="0"/>
    </xf>
    <xf numFmtId="1" fontId="10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59" xfId="0" applyFont="1" applyFill="1" applyBorder="1" applyAlignment="1">
      <alignment horizontal="center"/>
    </xf>
    <xf numFmtId="0" fontId="3" fillId="3" borderId="60" xfId="0" applyFont="1" applyFill="1" applyBorder="1" applyAlignment="1">
      <alignment horizontal="center" vertical="center"/>
    </xf>
    <xf numFmtId="0" fontId="3" fillId="3" borderId="62" xfId="0" applyFont="1" applyFill="1" applyBorder="1" applyAlignment="1">
      <alignment horizontal="center" vertical="center"/>
    </xf>
    <xf numFmtId="0" fontId="3" fillId="3" borderId="58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10" fontId="25" fillId="3" borderId="10" xfId="0" applyNumberFormat="1" applyFont="1" applyFill="1" applyBorder="1" applyAlignment="1">
      <alignment horizontal="center"/>
    </xf>
    <xf numFmtId="10" fontId="25" fillId="3" borderId="15" xfId="0" applyNumberFormat="1" applyFont="1" applyFill="1" applyBorder="1" applyAlignment="1">
      <alignment horizontal="center"/>
    </xf>
    <xf numFmtId="10" fontId="2" fillId="3" borderId="16" xfId="0" applyNumberFormat="1" applyFont="1" applyFill="1" applyBorder="1" applyAlignment="1" applyProtection="1">
      <alignment horizontal="center"/>
      <protection locked="0"/>
    </xf>
    <xf numFmtId="10" fontId="25" fillId="3" borderId="28" xfId="0" applyNumberFormat="1" applyFont="1" applyFill="1" applyBorder="1" applyAlignment="1">
      <alignment horizontal="center"/>
    </xf>
    <xf numFmtId="10" fontId="25" fillId="3" borderId="8" xfId="0" applyNumberFormat="1" applyFont="1" applyFill="1" applyBorder="1" applyAlignment="1">
      <alignment horizontal="center"/>
    </xf>
    <xf numFmtId="10" fontId="2" fillId="3" borderId="7" xfId="0" applyNumberFormat="1" applyFont="1" applyFill="1" applyBorder="1" applyAlignment="1" applyProtection="1">
      <alignment horizontal="center"/>
      <protection locked="0"/>
    </xf>
    <xf numFmtId="0" fontId="5" fillId="3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 wrapText="1"/>
    </xf>
    <xf numFmtId="0" fontId="5" fillId="3" borderId="43" xfId="0" applyFont="1" applyFill="1" applyBorder="1" applyAlignment="1">
      <alignment horizontal="left" wrapText="1"/>
    </xf>
    <xf numFmtId="0" fontId="5" fillId="3" borderId="46" xfId="0" applyFont="1" applyFill="1" applyBorder="1" applyAlignment="1">
      <alignment horizontal="left" wrapText="1"/>
    </xf>
    <xf numFmtId="0" fontId="5" fillId="3" borderId="47" xfId="0" applyFont="1" applyFill="1" applyBorder="1" applyAlignment="1">
      <alignment horizontal="left" wrapText="1"/>
    </xf>
    <xf numFmtId="10" fontId="25" fillId="3" borderId="32" xfId="0" applyNumberFormat="1" applyFont="1" applyFill="1" applyBorder="1" applyAlignment="1">
      <alignment horizontal="center"/>
    </xf>
    <xf numFmtId="10" fontId="25" fillId="3" borderId="45" xfId="0" applyNumberFormat="1" applyFont="1" applyFill="1" applyBorder="1" applyAlignment="1">
      <alignment horizontal="center"/>
    </xf>
    <xf numFmtId="10" fontId="2" fillId="3" borderId="46" xfId="0" applyNumberFormat="1" applyFont="1" applyFill="1" applyBorder="1" applyAlignment="1" applyProtection="1">
      <alignment horizontal="center"/>
      <protection locked="0"/>
    </xf>
    <xf numFmtId="0" fontId="4" fillId="3" borderId="0" xfId="0" applyFont="1" applyFill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10" fillId="3" borderId="6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0" fillId="3" borderId="30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left"/>
    </xf>
    <xf numFmtId="0" fontId="10" fillId="3" borderId="42" xfId="0" applyFont="1" applyFill="1" applyBorder="1" applyAlignment="1">
      <alignment horizontal="center"/>
    </xf>
    <xf numFmtId="0" fontId="10" fillId="3" borderId="63" xfId="0" applyFont="1" applyFill="1" applyBorder="1" applyAlignment="1">
      <alignment horizontal="center"/>
    </xf>
    <xf numFmtId="0" fontId="10" fillId="3" borderId="55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left"/>
    </xf>
    <xf numFmtId="0" fontId="2" fillId="3" borderId="49" xfId="0" applyFont="1" applyFill="1" applyBorder="1" applyAlignment="1">
      <alignment horizontal="left"/>
    </xf>
    <xf numFmtId="0" fontId="2" fillId="3" borderId="50" xfId="0" applyFont="1" applyFill="1" applyBorder="1" applyAlignment="1">
      <alignment horizontal="left"/>
    </xf>
    <xf numFmtId="0" fontId="0" fillId="3" borderId="11" xfId="0" applyFill="1" applyBorder="1" applyAlignment="1">
      <alignment horizontal="center"/>
    </xf>
    <xf numFmtId="0" fontId="2" fillId="3" borderId="29" xfId="0" applyFont="1" applyFill="1" applyBorder="1" applyAlignment="1">
      <alignment horizontal="left"/>
    </xf>
    <xf numFmtId="0" fontId="2" fillId="3" borderId="34" xfId="0" applyFont="1" applyFill="1" applyBorder="1" applyAlignment="1">
      <alignment horizontal="left"/>
    </xf>
    <xf numFmtId="0" fontId="10" fillId="3" borderId="20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10" fillId="3" borderId="22" xfId="0" applyFont="1" applyFill="1" applyBorder="1" applyAlignment="1">
      <alignment horizontal="center"/>
    </xf>
    <xf numFmtId="0" fontId="3" fillId="3" borderId="61" xfId="0" applyFont="1" applyFill="1" applyBorder="1" applyAlignment="1">
      <alignment horizontal="center" vertical="center"/>
    </xf>
    <xf numFmtId="10" fontId="2" fillId="3" borderId="15" xfId="0" applyNumberFormat="1" applyFont="1" applyFill="1" applyBorder="1" applyAlignment="1" applyProtection="1">
      <alignment horizontal="center"/>
      <protection locked="0"/>
    </xf>
    <xf numFmtId="10" fontId="2" fillId="3" borderId="2" xfId="0" applyNumberFormat="1" applyFont="1" applyFill="1" applyBorder="1" applyAlignment="1" applyProtection="1">
      <alignment horizontal="center"/>
      <protection locked="0"/>
    </xf>
    <xf numFmtId="10" fontId="2" fillId="3" borderId="8" xfId="0" applyNumberFormat="1" applyFont="1" applyFill="1" applyBorder="1" applyAlignment="1" applyProtection="1">
      <alignment horizontal="center"/>
      <protection locked="0"/>
    </xf>
    <xf numFmtId="10" fontId="2" fillId="3" borderId="47" xfId="0" applyNumberFormat="1" applyFont="1" applyFill="1" applyBorder="1" applyAlignment="1" applyProtection="1">
      <alignment horizontal="center"/>
      <protection locked="0"/>
    </xf>
    <xf numFmtId="10" fontId="2" fillId="3" borderId="45" xfId="0" applyNumberFormat="1" applyFont="1" applyFill="1" applyBorder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25" fillId="0" borderId="0" xfId="0" applyFont="1" applyAlignment="1">
      <alignment horizontal="center" vertical="center" wrapText="1"/>
    </xf>
    <xf numFmtId="0" fontId="0" fillId="3" borderId="27" xfId="0" applyFill="1" applyBorder="1" applyAlignment="1" applyProtection="1">
      <alignment horizontal="center"/>
      <protection locked="0"/>
    </xf>
    <xf numFmtId="10" fontId="24" fillId="0" borderId="0" xfId="532" applyNumberFormat="1" applyFont="1" applyAlignment="1">
      <alignment horizontal="left"/>
    </xf>
    <xf numFmtId="0" fontId="10" fillId="3" borderId="57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/>
    </xf>
    <xf numFmtId="0" fontId="0" fillId="3" borderId="29" xfId="0" applyFill="1" applyBorder="1" applyAlignment="1" applyProtection="1">
      <alignment horizontal="center"/>
      <protection locked="0"/>
    </xf>
    <xf numFmtId="0" fontId="0" fillId="3" borderId="36" xfId="0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0144165246"/>
          <c:y val="0.0533574803149607"/>
          <c:w val="0.942743009320906"/>
          <c:h val="0.611814345991561"/>
        </c:manualLayout>
      </c:layout>
      <c:lineChart>
        <c:grouping val="standard"/>
        <c:varyColors val="0"/>
        <c:ser>
          <c:idx val="0"/>
          <c:order val="0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-0.0286817097046172"/>
                  <c:y val="0.091882674065761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01465201465201"/>
                  <c:y val="0.067510548523206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99637023593467"/>
                  <c:y val="0.08019094284343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272232304900182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90381125226862"/>
                  <c:y val="0.07446301835461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multiLvlStrRef>
              <c:f>'ENERO 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'ENERO '!$D$67:$D$78</c:f>
              <c:numCache>
                <c:formatCode>General</c:formatCode>
                <c:ptCount val="12"/>
                <c:pt idx="0">
                  <c:v>31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'ENERO 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'ENERO 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404608"/>
        <c:axId val="160406144"/>
      </c:lineChart>
      <c:catAx>
        <c:axId val="1604046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406144"/>
        <c:crosses val="autoZero"/>
        <c:auto val="1"/>
        <c:lblAlgn val="ctr"/>
        <c:lblOffset val="100"/>
        <c:noMultiLvlLbl val="0"/>
      </c:catAx>
      <c:valAx>
        <c:axId val="1604061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40460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f028318c-9310-4950-9232-c9d37b12e764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67374005306"/>
          <c:y val="0.0555555555555555"/>
          <c:w val="0.915119363395225"/>
          <c:h val="0.63492063492063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'ENERO 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0.0018080631358563"/>
                  <c:y val="0.002789214655624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"/>
                  <c:y val="0.01666666666666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'ENERO 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'!$D$83:$D$94</c:f>
              <c:numCache>
                <c:formatCode>General</c:formatCode>
                <c:ptCount val="12"/>
                <c:pt idx="0">
                  <c:v>3398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'ENERO 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'!$E$83:$E$94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732288"/>
        <c:axId val="160733824"/>
      </c:barChart>
      <c:catAx>
        <c:axId val="1607322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733824"/>
        <c:crosses val="autoZero"/>
        <c:auto val="1"/>
        <c:lblAlgn val="ctr"/>
        <c:lblOffset val="100"/>
        <c:noMultiLvlLbl val="0"/>
      </c:catAx>
      <c:valAx>
        <c:axId val="1607338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73228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d76ae2fd-cded-4dc9-964e-878b1b1f883c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3808882908"/>
          <c:y val="0.0557768924302789"/>
          <c:w val="0.919246298788695"/>
          <c:h val="0.633466135458167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0.0432007854688267"/>
                  <c:y val="0.023148148148148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'ENERO 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rgbClr val="92D050"/>
              </a:solidFill>
            </c:spPr>
          </c:marker>
          <c:dLbls>
            <c:dLbl>
              <c:idx val="0"/>
              <c:layout>
                <c:manualLayout>
                  <c:x val="-0.0433330451626617"/>
                  <c:y val="-0.083395133377252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4320745037329"/>
                  <c:y val="0.06484800953665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506150645810885"/>
                  <c:y val="-0.10169505704217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6785783597074"/>
                  <c:y val="-0.0636290513289022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75284283406109"/>
                  <c:y val="-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477159424570589"/>
                  <c:y val="0.07793967591823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40375028232896"/>
                  <c:y val="-0.08313565431278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293636568966516"/>
                  <c:y val="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440454853449776"/>
                  <c:y val="-0.077939675918235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385397996768553"/>
                  <c:y val="0.072743697523686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0293577981651377"/>
                  <c:y val="0.09205774864866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'ENERO 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'!$D$103:$D$114</c:f>
              <c:numCache>
                <c:formatCode>0.00%</c:formatCode>
                <c:ptCount val="12"/>
                <c:pt idx="0">
                  <c:v>0.8408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'ENERO 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819072"/>
        <c:axId val="160820608"/>
      </c:lineChart>
      <c:catAx>
        <c:axId val="160819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820608"/>
        <c:crosses val="autoZero"/>
        <c:auto val="1"/>
        <c:lblAlgn val="ctr"/>
        <c:lblOffset val="100"/>
        <c:noMultiLvlLbl val="0"/>
      </c:catAx>
      <c:valAx>
        <c:axId val="1608206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819072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62a493ee-7a17-4af8-bc96-0766984f008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2695035462"/>
          <c:y val="0.0600858369098713"/>
          <c:w val="0.924822695035461"/>
          <c:h val="0.60515021459227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'ENERO 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0.00364797081623348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0182398540811674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'ENERO 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'!$D$121:$D$132</c:f>
              <c:numCache>
                <c:formatCode>General</c:formatCode>
                <c:ptCount val="12"/>
                <c:pt idx="0">
                  <c:v>541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'ENERO 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'!$E$121:$E$132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997568"/>
        <c:axId val="99999104"/>
      </c:barChart>
      <c:catAx>
        <c:axId val="999975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99999104"/>
        <c:crosses val="autoZero"/>
        <c:auto val="1"/>
        <c:lblAlgn val="ctr"/>
        <c:lblOffset val="100"/>
        <c:noMultiLvlLbl val="0"/>
      </c:catAx>
      <c:valAx>
        <c:axId val="9999910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9999756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2a8d80bd-1b78-40c5-943b-02b11c85b570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66814409899"/>
          <c:y val="0.057377250583782"/>
          <c:w val="0.921015514809592"/>
          <c:h val="0.62295081967213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'ENERO 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9.05339476494413e-18"/>
                  <c:y val="0.03389830508474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'ENERO 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'!$D$138:$D$149</c:f>
              <c:numCache>
                <c:formatCode>General</c:formatCode>
                <c:ptCount val="12"/>
                <c:pt idx="0">
                  <c:v>2484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'ENERO 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'!$E$138:$E$149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863744"/>
        <c:axId val="160865280"/>
      </c:barChart>
      <c:catAx>
        <c:axId val="1608637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865280"/>
        <c:crosses val="autoZero"/>
        <c:auto val="1"/>
        <c:lblAlgn val="ctr"/>
        <c:lblOffset val="100"/>
        <c:noMultiLvlLbl val="0"/>
      </c:catAx>
      <c:valAx>
        <c:axId val="1608652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8637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ac9b6062-97cd-471a-9e34-838f847f6ff0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75842696629214"/>
          <c:y val="0.0583333333333335"/>
          <c:w val="0.921348314606742"/>
          <c:h val="0.61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'ENERO 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0"/>
                  <c:y val="0.0063499707164703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0910746812386157"/>
                  <c:y val="-0.05481616450836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18579234972678"/>
                  <c:y val="-0.087874015748031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94355063500834"/>
                  <c:y val="-0.077207393427911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182149362477232"/>
                  <c:y val="-0.0220385674931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34309365079293"/>
                  <c:y val="-0.059810865797603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345366938775326"/>
                  <c:y val="0.07612292010604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306992834466958"/>
                  <c:y val="-0.070685568669895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49431678004402"/>
                  <c:y val="-0.059810865797603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'ENERO 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'!$D$156:$D$167</c:f>
              <c:numCache>
                <c:formatCode>General</c:formatCode>
                <c:ptCount val="12"/>
                <c:pt idx="0">
                  <c:v>2907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'ENERO 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067008"/>
        <c:axId val="161068544"/>
      </c:lineChart>
      <c:catAx>
        <c:axId val="161067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068544"/>
        <c:crosses val="autoZero"/>
        <c:auto val="1"/>
        <c:lblAlgn val="ctr"/>
        <c:lblOffset val="100"/>
        <c:noMultiLvlLbl val="0"/>
      </c:catAx>
      <c:valAx>
        <c:axId val="1610685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06700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c4393a9c-ff15-4c45-aa7d-65f89f6b2eb8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257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08986305079"/>
          <c:y val="0.00218082495785588"/>
          <c:w val="0.984209171305816"/>
          <c:h val="0.85438032136226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layout>
                <c:manualLayout>
                  <c:x val="0.0589108302716782"/>
                  <c:y val="-0.093638496829257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1676949017949"/>
                  <c:y val="0.1243531693312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271172659222218"/>
                  <c:y val="0.19351369275587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207642382811031"/>
                  <c:y val="-0.0102882871348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86823795214383"/>
                  <c:y val="-0.1882120056220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59887938969344"/>
                  <c:y val="-0.11586922739473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'ENERO 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'ENERO '!$F$308:$F$313</c:f>
              <c:numCache>
                <c:formatCode>General</c:formatCode>
                <c:ptCount val="6"/>
                <c:pt idx="0">
                  <c:v>898</c:v>
                </c:pt>
                <c:pt idx="1">
                  <c:v>1713</c:v>
                </c:pt>
                <c:pt idx="2">
                  <c:v>0</c:v>
                </c:pt>
                <c:pt idx="3">
                  <c:v>0</c:v>
                </c:pt>
                <c:pt idx="4">
                  <c:v>771</c:v>
                </c:pt>
                <c:pt idx="5">
                  <c:v>16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0249946980123187"/>
          <c:y val="0.850630134647803"/>
          <c:w val="0.529762275417579"/>
          <c:h val="0.116849540148945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46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zero"/>
    <c:showDLblsOverMax val="0"/>
    <c:extLst>
      <c:ext uri="{0b15fc19-7d7d-44ad-8c2d-2c3a37ce22c3}">
        <chartProps xmlns="https://web.wps.cn/et/2018/main" chartId="{3cfc76ab-996a-4e90-8b59-4a85944d9dc6}"/>
      </c:ext>
    </c:extLst>
  </c:chart>
  <c:spPr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54069767441862"/>
          <c:y val="0.0325581395348837"/>
          <c:w val="0.911337209302325"/>
          <c:h val="0.579069767441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'ENERO 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'!$F$235</c:f>
              <c:numCache>
                <c:formatCode>0</c:formatCode>
                <c:ptCount val="1"/>
                <c:pt idx="0">
                  <c:v>64</c:v>
                </c:pt>
              </c:numCache>
            </c:numRef>
          </c:val>
        </c:ser>
        <c:ser>
          <c:idx val="1"/>
          <c:order val="1"/>
          <c:tx>
            <c:strRef>
              <c:f>'ENERO '!$B$236</c:f>
              <c:strCache>
                <c:ptCount val="1"/>
                <c:pt idx="0">
                  <c:v>ARCHIVO, CORRESPONDENCIA Y 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'!$F$236</c:f>
              <c:numCache>
                <c:formatCode>0</c:formatCode>
                <c:ptCount val="1"/>
                <c:pt idx="0">
                  <c:v>183</c:v>
                </c:pt>
              </c:numCache>
            </c:numRef>
          </c:val>
        </c:ser>
        <c:ser>
          <c:idx val="2"/>
          <c:order val="2"/>
          <c:tx>
            <c:strRef>
              <c:f>'ENERO 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'!$F$237</c:f>
              <c:numCache>
                <c:formatCode>0</c:formatCode>
                <c:ptCount val="1"/>
                <c:pt idx="0">
                  <c:v>424</c:v>
                </c:pt>
              </c:numCache>
            </c:numRef>
          </c:val>
        </c:ser>
        <c:ser>
          <c:idx val="3"/>
          <c:order val="3"/>
          <c:tx>
            <c:strRef>
              <c:f>'ENERO 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'!$F$238</c:f>
              <c:numCache>
                <c:formatCode>0</c:formatCode>
                <c:ptCount val="1"/>
                <c:pt idx="0">
                  <c:v>329</c:v>
                </c:pt>
              </c:numCache>
            </c:numRef>
          </c:val>
        </c:ser>
        <c:ser>
          <c:idx val="4"/>
          <c:order val="4"/>
          <c:tx>
            <c:strRef>
              <c:f>'ENERO 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'!$F$239</c:f>
              <c:numCache>
                <c:formatCode>0</c:formatCode>
                <c:ptCount val="1"/>
                <c:pt idx="0">
                  <c:v>70</c:v>
                </c:pt>
              </c:numCache>
            </c:numRef>
          </c:val>
        </c:ser>
        <c:ser>
          <c:idx val="6"/>
          <c:order val="5"/>
          <c:tx>
            <c:strRef>
              <c:f>'ENERO 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0.0063643595863166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5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'!$F$240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7"/>
          <c:order val="6"/>
          <c:tx>
            <c:strRef>
              <c:f>'ENERO '!$B$241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'!$F$241</c:f>
              <c:numCache>
                <c:formatCode>0</c:formatCode>
                <c:ptCount val="1"/>
                <c:pt idx="0">
                  <c:v>50</c:v>
                </c:pt>
              </c:numCache>
            </c:numRef>
          </c:val>
        </c:ser>
        <c:ser>
          <c:idx val="8"/>
          <c:order val="7"/>
          <c:tx>
            <c:strRef>
              <c:f>'ENERO 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'!$F$242</c:f>
              <c:numCache>
                <c:formatCode>0</c:formatCode>
                <c:ptCount val="1"/>
                <c:pt idx="0">
                  <c:v>151</c:v>
                </c:pt>
              </c:numCache>
            </c:numRef>
          </c:val>
        </c:ser>
        <c:ser>
          <c:idx val="5"/>
          <c:order val="8"/>
          <c:tx>
            <c:strRef>
              <c:f>'ENERO 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'!$F$243</c:f>
              <c:numCache>
                <c:formatCode>0</c:formatCode>
                <c:ptCount val="1"/>
                <c:pt idx="0">
                  <c:v>25</c:v>
                </c:pt>
              </c:numCache>
            </c:numRef>
          </c:val>
        </c:ser>
        <c:ser>
          <c:idx val="9"/>
          <c:order val="9"/>
          <c:tx>
            <c:strRef>
              <c:f>'ENERO 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'!$F$244</c:f>
              <c:numCache>
                <c:formatCode>0</c:formatCode>
                <c:ptCount val="1"/>
                <c:pt idx="0">
                  <c:v>29</c:v>
                </c:pt>
              </c:numCache>
            </c:numRef>
          </c:val>
        </c:ser>
        <c:ser>
          <c:idx val="10"/>
          <c:order val="10"/>
          <c:tx>
            <c:strRef>
              <c:f>'ENERO 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'!$F$245</c:f>
              <c:numCache>
                <c:formatCode>0</c:formatCode>
                <c:ptCount val="1"/>
                <c:pt idx="0">
                  <c:v>55</c:v>
                </c:pt>
              </c:numCache>
            </c:numRef>
          </c:val>
        </c:ser>
        <c:ser>
          <c:idx val="11"/>
          <c:order val="11"/>
          <c:tx>
            <c:strRef>
              <c:f>'ENERO 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'!$F$246</c:f>
              <c:numCache>
                <c:formatCode>0</c:formatCode>
                <c:ptCount val="1"/>
                <c:pt idx="0">
                  <c:v>63</c:v>
                </c:pt>
              </c:numCache>
            </c:numRef>
          </c:val>
        </c:ser>
        <c:ser>
          <c:idx val="12"/>
          <c:order val="12"/>
          <c:tx>
            <c:strRef>
              <c:f>'ENERO 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'!$F$247</c:f>
              <c:numCache>
                <c:formatCode>0</c:formatCode>
                <c:ptCount val="1"/>
                <c:pt idx="0">
                  <c:v>44</c:v>
                </c:pt>
              </c:numCache>
            </c:numRef>
          </c:val>
        </c:ser>
        <c:ser>
          <c:idx val="14"/>
          <c:order val="13"/>
          <c:tx>
            <c:strRef>
              <c:f>'ENERO 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>'ENERO 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'!$F$249</c:f>
              <c:numCache>
                <c:formatCode>0</c:formatCode>
                <c:ptCount val="1"/>
                <c:pt idx="0">
                  <c:v>44</c:v>
                </c:pt>
              </c:numCache>
            </c:numRef>
          </c:val>
        </c:ser>
        <c:ser>
          <c:idx val="16"/>
          <c:order val="15"/>
          <c:tx>
            <c:strRef>
              <c:f>'ENERO 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'!$F$251</c:f>
              <c:numCache>
                <c:formatCode>0</c:formatCode>
                <c:ptCount val="1"/>
                <c:pt idx="0">
                  <c:v>39</c:v>
                </c:pt>
              </c:numCache>
            </c:numRef>
          </c:val>
        </c:ser>
        <c:ser>
          <c:idx val="17"/>
          <c:order val="16"/>
          <c:tx>
            <c:strRef>
              <c:f>'ENERO 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'!$F$252</c:f>
              <c:numCache>
                <c:formatCode>0</c:formatCode>
                <c:ptCount val="1"/>
                <c:pt idx="0">
                  <c:v>51</c:v>
                </c:pt>
              </c:numCache>
            </c:numRef>
          </c:val>
        </c:ser>
        <c:ser>
          <c:idx val="18"/>
          <c:order val="17"/>
          <c:tx>
            <c:strRef>
              <c:f>'ENERO 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'!$F$253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</c:ser>
        <c:ser>
          <c:idx val="19"/>
          <c:order val="18"/>
          <c:tx>
            <c:strRef>
              <c:f>'ENERO 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'!$F$254</c:f>
              <c:numCache>
                <c:formatCode>0</c:formatCode>
                <c:ptCount val="1"/>
                <c:pt idx="0">
                  <c:v>1172</c:v>
                </c:pt>
              </c:numCache>
            </c:numRef>
          </c:val>
        </c:ser>
        <c:ser>
          <c:idx val="20"/>
          <c:order val="19"/>
          <c:tx>
            <c:strRef>
              <c:f>'ENERO 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'!$F$255</c:f>
              <c:numCache>
                <c:formatCode>0</c:formatCode>
                <c:ptCount val="1"/>
                <c:pt idx="0">
                  <c:v>52</c:v>
                </c:pt>
              </c:numCache>
            </c:numRef>
          </c:val>
        </c:ser>
        <c:ser>
          <c:idx val="21"/>
          <c:order val="20"/>
          <c:tx>
            <c:strRef>
              <c:f>'ENERO 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'ENERO '!$F$256</c:f>
              <c:numCache>
                <c:formatCode>0</c:formatCode>
                <c:ptCount val="1"/>
                <c:pt idx="0">
                  <c:v>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61383936"/>
        <c:axId val="161385472"/>
      </c:barChart>
      <c:catAx>
        <c:axId val="161383936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385472"/>
        <c:crosses val="autoZero"/>
        <c:auto val="1"/>
        <c:lblAlgn val="ctr"/>
        <c:lblOffset val="100"/>
        <c:noMultiLvlLbl val="0"/>
      </c:catAx>
      <c:valAx>
        <c:axId val="161385472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38393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4374656657"/>
          <c:y val="0.710754318500887"/>
          <c:w val="0.941063755112006"/>
          <c:h val="0.24827833730086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6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a8a13711-9e6d-4c2e-a127-3c179159b653}"/>
      </c:ext>
    </c:extLst>
  </c:chart>
  <c:spPr>
    <a:ln w="25400" cap="rnd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074365704"/>
          <c:y val="0.0509567057675185"/>
          <c:w val="0.678157480314961"/>
          <c:h val="0.83299331799647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'ENERO 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'ENERO 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'ENERO 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'ENERO 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'!$F$190:$F$197</c:f>
              <c:numCache>
                <c:formatCode>General</c:formatCode>
                <c:ptCount val="8"/>
                <c:pt idx="0">
                  <c:v>3</c:v>
                </c:pt>
                <c:pt idx="1">
                  <c:v>7</c:v>
                </c:pt>
                <c:pt idx="2">
                  <c:v>0</c:v>
                </c:pt>
                <c:pt idx="3">
                  <c:v>847</c:v>
                </c:pt>
                <c:pt idx="4">
                  <c:v>12</c:v>
                </c:pt>
                <c:pt idx="5">
                  <c:v>28</c:v>
                </c:pt>
                <c:pt idx="6">
                  <c:v>0</c:v>
                </c:pt>
                <c:pt idx="7">
                  <c:v>2501</c:v>
                </c:pt>
              </c:numCache>
            </c:numRef>
          </c:val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'ENERO 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'!$G$190:$G$197</c:f>
              <c:numCache>
                <c:formatCode>General</c:formatCode>
                <c:ptCount val="8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61529856"/>
        <c:axId val="161531392"/>
      </c:barChart>
      <c:catAx>
        <c:axId val="1615298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531392"/>
        <c:crosses val="autoZero"/>
        <c:auto val="1"/>
        <c:lblAlgn val="ctr"/>
        <c:lblOffset val="100"/>
        <c:noMultiLvlLbl val="0"/>
      </c:catAx>
      <c:valAx>
        <c:axId val="161531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529856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cd4d52de-c4ff-4e94-aa1b-131fc0142a87}"/>
      </c:ext>
    </c:extLst>
  </c:chart>
  <c:spPr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3398</c:v>
                </c:pt>
                <c:pt idx="1">
                  <c:v>50</c:v>
                </c:pt>
                <c:pt idx="2">
                  <c:v>2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0.059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161627520"/>
        <c:axId val="1616375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s-ES"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layout/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  <a:prstDash val="solid"/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/>
                        </c15:fullRef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</c15:ser>
            </c15:filteredBarSeries>
          </c:ext>
        </c:extLst>
      </c:barChart>
      <c:catAx>
        <c:axId val="161627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161637504"/>
        <c:crosses val="autoZero"/>
        <c:auto val="1"/>
        <c:lblAlgn val="ctr"/>
        <c:lblOffset val="100"/>
        <c:noMultiLvlLbl val="0"/>
      </c:catAx>
      <c:valAx>
        <c:axId val="161637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161627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3fe4670b-0082-46ba-b92c-29fa8bad60cf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3398</c:v>
                </c:pt>
                <c:pt idx="1">
                  <c:v>3398</c:v>
                </c:pt>
                <c:pt idx="2">
                  <c:v>2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0.059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161571584"/>
        <c:axId val="161573120"/>
      </c:barChart>
      <c:catAx>
        <c:axId val="161571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161573120"/>
        <c:crosses val="autoZero"/>
        <c:auto val="1"/>
        <c:lblAlgn val="ctr"/>
        <c:lblOffset val="100"/>
        <c:noMultiLvlLbl val="0"/>
      </c:catAx>
      <c:valAx>
        <c:axId val="161573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161571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5da0d3f0-4026-4bef-8e86-72dbfa58e4ea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1" Type="http://schemas.openxmlformats.org/officeDocument/2006/relationships/image" Target="../media/image2.png"/><Relationship Id="rId10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>
        <a:xfrm>
          <a:off x="80645" y="218440"/>
          <a:ext cx="120637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>
        <a:xfrm>
          <a:off x="3695065" y="358775"/>
          <a:ext cx="62198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 NARIÑO</a:t>
          </a:r>
          <a:endParaRPr lang="es-CO" sz="1400">
            <a:solidFill>
              <a:schemeClr val="tx1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INFORMACIÓN ACTUAL</a:t>
          </a:r>
          <a:r>
            <a:rPr lang="es-CO" sz="1400">
              <a:latin typeface="Arial" panose="020B0604020202020204" pitchFamily="7" charset="0"/>
              <a:cs typeface="Arial" panose="020B0604020202020204" pitchFamily="7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00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>
              <a:latin typeface="Arial" panose="020B0604020202020204" pitchFamily="7" charset="0"/>
              <a:cs typeface="Arial" panose="020B0604020202020204" pitchFamily="7" charset="0"/>
            </a:rPr>
            <a:t>INFORME  DE TRANSPARENCIA Y GESTION </a:t>
          </a:r>
          <a:r>
            <a:rPr lang="es-CO" sz="1400" b="1" baseline="0">
              <a:latin typeface="Arial" panose="020B0604020202020204" pitchFamily="7" charset="0"/>
              <a:cs typeface="Arial" panose="020B0604020202020204" pitchFamily="7" charset="0"/>
            </a:rPr>
            <a:t> SACV2 2024</a:t>
          </a:r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>
            <a:latin typeface="Arial" panose="020B0604020202020204" pitchFamily="7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/>
      </xdr:nvGrpSpPr>
      <xdr:grpSpPr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1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GENERAL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/>
      </xdr:nvGrpSpPr>
      <xdr:grpSpPr>
        <a:xfrm>
          <a:off x="123825" y="4781550"/>
          <a:ext cx="56578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2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DE FUNCIONARIOS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>
      <xdr:nvGraphicFramePr>
        <xdr:cNvPr id="66751185" name="117 Gráfico"/>
        <xdr:cNvGraphicFramePr/>
      </xdr:nvGraphicFramePr>
      <xdr:xfrm>
        <a:off x="4181475" y="10810875"/>
        <a:ext cx="7324725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>
      <xdr:nvGraphicFramePr>
        <xdr:cNvPr id="66751186" name="118 Gráfico"/>
        <xdr:cNvGraphicFramePr/>
      </xdr:nvGraphicFramePr>
      <xdr:xfrm>
        <a:off x="4191000" y="13420725"/>
        <a:ext cx="7353300" cy="24003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/>
      </xdr:nvGraphicFramePr>
      <xdr:xfrm>
        <a:off x="4237355" y="16873855"/>
        <a:ext cx="7240270" cy="2357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>
      <xdr:nvGraphicFramePr>
        <xdr:cNvPr id="66751188" name="120 Gráfico"/>
        <xdr:cNvGraphicFramePr/>
      </xdr:nvGraphicFramePr>
      <xdr:xfrm>
        <a:off x="4600575" y="19926300"/>
        <a:ext cx="68865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/>
      </xdr:nvGraphicFramePr>
      <xdr:xfrm>
        <a:off x="4610100" y="22650450"/>
        <a:ext cx="69246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/>
        <xdr:cNvGrpSpPr/>
      </xdr:nvGrpSpPr>
      <xdr:grpSpPr>
        <a:xfrm>
          <a:off x="142875" y="10210800"/>
          <a:ext cx="5629275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3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USO Y APROPIACIÓN DEL SISTEMA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>
        <a:xfrm>
          <a:off x="3019425" y="11763375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>
        <a:xfrm>
          <a:off x="3009900" y="14392275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>
        <a:xfrm>
          <a:off x="3009900" y="17878425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>
        <a:xfrm>
          <a:off x="3009900" y="20850225"/>
          <a:ext cx="1600200" cy="34226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>
      <xdr:nvSpPr>
        <xdr:cNvPr id="35" name="34 Flecha derecha"/>
        <xdr:cNvSpPr/>
      </xdr:nvSpPr>
      <xdr:spPr>
        <a:xfrm>
          <a:off x="3829685" y="23656290"/>
          <a:ext cx="771525" cy="374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>
        <a:xfrm>
          <a:off x="3838575" y="26698575"/>
          <a:ext cx="771525" cy="3714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/>
      </xdr:nvGraphicFramePr>
      <xdr:xfrm>
        <a:off x="4600575" y="25641300"/>
        <a:ext cx="69532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57</xdr:row>
      <xdr:rowOff>97930</xdr:rowOff>
    </xdr:to>
    <xdr:cxnSp>
      <xdr:nvCxnSpPr>
        <xdr:cNvPr id="64" name="63 Conector recto"/>
        <xdr:cNvCxnSpPr/>
      </xdr:nvCxnSpPr>
      <xdr:spPr>
        <a:xfrm>
          <a:off x="12570460" y="5304155"/>
          <a:ext cx="0" cy="449961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>
        <a:xfrm>
          <a:off x="192405" y="9738995"/>
          <a:ext cx="123424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>
        <a:xfrm>
          <a:off x="180975" y="4452620"/>
          <a:ext cx="123539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>
        <a:xfrm>
          <a:off x="226060" y="19427825"/>
          <a:ext cx="123088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>
        <a:xfrm flipH="1">
          <a:off x="12142470" y="10632440"/>
          <a:ext cx="11430" cy="87839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>
        <a:xfrm flipH="1">
          <a:off x="12153900" y="19716750"/>
          <a:ext cx="10795" cy="84505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>
        <a:xfrm>
          <a:off x="226060" y="28109545"/>
          <a:ext cx="123088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229</xdr:row>
      <xdr:rowOff>158864</xdr:rowOff>
    </xdr:from>
    <xdr:to>
      <xdr:col>28</xdr:col>
      <xdr:colOff>462488</xdr:colOff>
      <xdr:row>230</xdr:row>
      <xdr:rowOff>95250</xdr:rowOff>
    </xdr:to>
    <xdr:cxnSp>
      <xdr:nvCxnSpPr>
        <xdr:cNvPr id="61" name="60 Conector recto"/>
        <xdr:cNvCxnSpPr/>
      </xdr:nvCxnSpPr>
      <xdr:spPr>
        <a:xfrm flipV="1">
          <a:off x="38100" y="38868350"/>
          <a:ext cx="12387580" cy="13652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>
      <xdr:nvSpPr>
        <xdr:cNvPr id="75" name="74 Flecha derecha"/>
        <xdr:cNvSpPr/>
      </xdr:nvSpPr>
      <xdr:spPr>
        <a:xfrm>
          <a:off x="3829050" y="53473350"/>
          <a:ext cx="1543050" cy="371475"/>
        </a:xfrm>
        <a:prstGeom prst="rightArrow">
          <a:avLst/>
        </a:prstGeom>
        <a:solidFill>
          <a:schemeClr val="accent5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>
      <xdr:nvGraphicFramePr>
        <xdr:cNvPr id="66751208" name="10 Gráfico"/>
        <xdr:cNvGraphicFramePr/>
      </xdr:nvGraphicFramePr>
      <xdr:xfrm>
        <a:off x="5362575" y="52539900"/>
        <a:ext cx="6743700" cy="23431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>
      <xdr:nvSpPr>
        <xdr:cNvPr id="76" name="75 Flecha derecha"/>
        <xdr:cNvSpPr/>
      </xdr:nvSpPr>
      <xdr:spPr>
        <a:xfrm>
          <a:off x="4135120" y="40833675"/>
          <a:ext cx="1225550" cy="247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>
      <xdr:nvGraphicFramePr>
        <xdr:cNvPr id="66751210" name="13 Gráfico"/>
        <xdr:cNvGraphicFramePr/>
      </xdr:nvGraphicFramePr>
      <xdr:xfrm>
        <a:off x="5324475" y="39204900"/>
        <a:ext cx="6724650" cy="4410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>
      <xdr:nvCxnSpPr>
        <xdr:cNvPr id="87" name="86 Conector recto"/>
        <xdr:cNvCxnSpPr/>
      </xdr:nvCxnSpPr>
      <xdr:spPr>
        <a:xfrm flipV="1">
          <a:off x="116840" y="51829335"/>
          <a:ext cx="12399010" cy="2032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>
      <xdr:nvSpPr>
        <xdr:cNvPr id="88" name="87 Flecha derecha"/>
        <xdr:cNvSpPr/>
      </xdr:nvSpPr>
      <xdr:spPr>
        <a:xfrm>
          <a:off x="3837305" y="31951295"/>
          <a:ext cx="771525" cy="69151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>
        <a:xfrm>
          <a:off x="221615" y="30673675"/>
          <a:ext cx="119443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/>
      </xdr:nvGraphicFramePr>
      <xdr:xfrm>
        <a:off x="4476750" y="30706695"/>
        <a:ext cx="7000875" cy="3025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707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2400" y="333375"/>
          <a:ext cx="2847975" cy="14185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>
      <xdr:nvGraphicFramePr>
        <xdr:cNvPr id="2" name="Gráfico 1"/>
        <xdr:cNvGraphicFramePr/>
      </xdr:nvGraphicFramePr>
      <xdr:xfrm>
        <a:off x="5181600" y="166370"/>
        <a:ext cx="4400550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>
      <xdr:nvGraphicFramePr>
        <xdr:cNvPr id="3" name="Gráfico 2"/>
        <xdr:cNvGraphicFramePr/>
      </xdr:nvGraphicFramePr>
      <xdr:xfrm>
        <a:off x="591502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ruthgordillo@narino.gov.co" TargetMode="External"/><Relationship Id="rId8" Type="http://schemas.openxmlformats.org/officeDocument/2006/relationships/hyperlink" Target="mailto:ytrujillo@sednarino.gov.co" TargetMode="External"/><Relationship Id="rId7" Type="http://schemas.openxmlformats.org/officeDocument/2006/relationships/hyperlink" Target="mailto:jrodriguez@sednarino.gov.co" TargetMode="External"/><Relationship Id="rId6" Type="http://schemas.openxmlformats.org/officeDocument/2006/relationships/hyperlink" Target="mailto:a.calderon@sednarino.gov.co" TargetMode="External"/><Relationship Id="rId5" Type="http://schemas.openxmlformats.org/officeDocument/2006/relationships/hyperlink" Target="mailto:jairocadena@narino.gov.co" TargetMode="External"/><Relationship Id="rId4" Type="http://schemas.openxmlformats.org/officeDocument/2006/relationships/hyperlink" Target="mailto:victorviveros599@gmail.com" TargetMode="External"/><Relationship Id="rId3" Type="http://schemas.openxmlformats.org/officeDocument/2006/relationships/hyperlink" Target="mailto:gestionorganizacional@narino.gov.co" TargetMode="External"/><Relationship Id="rId2" Type="http://schemas.openxmlformats.org/officeDocument/2006/relationships/hyperlink" Target="http://www.sednarino.gov.co/" TargetMode="External"/><Relationship Id="rId10" Type="http://schemas.openxmlformats.org/officeDocument/2006/relationships/hyperlink" Target="mailto:camila.cabrera@sednarino.gov.co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314"/>
  <sheetViews>
    <sheetView showGridLines="0" topLeftCell="A25" workbookViewId="0">
      <selection activeCell="V23" sqref="V23:AC23"/>
    </sheetView>
  </sheetViews>
  <sheetFormatPr defaultColWidth="11.4285714285714" defaultRowHeight="12.75"/>
  <cols>
    <col min="1" max="1" width="1.71428571428571" style="29" customWidth="1"/>
    <col min="2" max="2" width="3.14285714285714" style="29" customWidth="1"/>
    <col min="3" max="3" width="11.2857142857143" style="29" customWidth="1"/>
    <col min="4" max="4" width="9.14285714285714" style="29" customWidth="1"/>
    <col min="5" max="5" width="19.7142857142857" style="29" customWidth="1"/>
    <col min="6" max="6" width="6.28571428571429" style="29" customWidth="1"/>
    <col min="7" max="7" width="6.14285714285714" style="29" customWidth="1"/>
    <col min="8" max="8" width="5.14285714285714" style="30" customWidth="1"/>
    <col min="9" max="9" width="6.28571428571429" style="29" customWidth="1"/>
    <col min="10" max="10" width="6.14285714285714" style="29" customWidth="1"/>
    <col min="11" max="11" width="5.42857142857143" style="29" customWidth="1"/>
    <col min="12" max="13" width="6.28571428571429" style="29" customWidth="1"/>
    <col min="14" max="14" width="4.71428571428571" style="29" customWidth="1"/>
    <col min="15" max="15" width="5" style="29" customWidth="1"/>
    <col min="16" max="16" width="5.14285714285714" style="29" customWidth="1"/>
    <col min="17" max="17" width="5" style="29" customWidth="1"/>
    <col min="18" max="19" width="6.28571428571429" style="29" customWidth="1"/>
    <col min="20" max="20" width="5.42857142857143" style="29" customWidth="1"/>
    <col min="21" max="21" width="9.14285714285714" style="29" customWidth="1"/>
    <col min="22" max="23" width="5.14285714285714" style="29" customWidth="1"/>
    <col min="24" max="24" width="6.28571428571429" style="29" customWidth="1"/>
    <col min="25" max="25" width="5.42857142857143" style="29" customWidth="1"/>
    <col min="26" max="26" width="5" style="29" customWidth="1"/>
    <col min="27" max="27" width="6" style="29" customWidth="1"/>
    <col min="28" max="28" width="6.42857142857143" style="29" customWidth="1"/>
    <col min="29" max="29" width="8.57142857142857" style="29" customWidth="1"/>
    <col min="30" max="30" width="25.1428571428571" style="29" customWidth="1"/>
    <col min="31" max="31" width="15.7142857142857" style="29" customWidth="1"/>
    <col min="32" max="16384" width="11.4285714285714" style="29"/>
  </cols>
  <sheetData>
    <row r="1" ht="17.25" customHeight="1"/>
    <row r="3" ht="18" spans="1:29">
      <c r="A3" s="31"/>
      <c r="B3" s="31"/>
      <c r="C3" s="31"/>
      <c r="D3" s="31"/>
      <c r="E3" s="31"/>
      <c r="F3" s="31"/>
      <c r="G3" s="31"/>
      <c r="H3" s="32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ht="18" spans="1:29">
      <c r="A4" s="31"/>
      <c r="B4" s="31"/>
      <c r="C4" s="31"/>
      <c r="D4" s="31"/>
      <c r="E4" s="31"/>
      <c r="F4" s="31"/>
      <c r="G4" s="31"/>
      <c r="H4" s="32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</row>
    <row r="5" ht="18" spans="1:29">
      <c r="A5" s="31"/>
      <c r="B5" s="31"/>
      <c r="C5" s="31"/>
      <c r="D5" s="31"/>
      <c r="E5" s="31"/>
      <c r="F5" s="31"/>
      <c r="G5" s="31"/>
      <c r="H5" s="32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29">
      <c r="A6" s="33"/>
      <c r="B6" s="33"/>
      <c r="C6" s="33"/>
      <c r="D6" s="33"/>
      <c r="E6" s="33"/>
      <c r="F6" s="33"/>
      <c r="G6" s="33"/>
      <c r="H6" s="34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>
      <c r="A7" s="35"/>
      <c r="B7" s="35"/>
      <c r="C7" s="35"/>
      <c r="D7" s="35"/>
      <c r="E7" s="35"/>
      <c r="F7" s="35"/>
      <c r="G7" s="35"/>
      <c r="H7" s="36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</row>
    <row r="10" ht="20.25" customHeight="1"/>
    <row r="11" customHeight="1"/>
    <row r="15" ht="0.75" customHeight="1"/>
    <row r="16" spans="2:29">
      <c r="B16" s="37" t="s">
        <v>0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183"/>
      <c r="V16" s="184" t="s">
        <v>1</v>
      </c>
      <c r="W16" s="151"/>
      <c r="X16" s="151"/>
      <c r="Y16" s="151"/>
      <c r="Z16" s="151"/>
      <c r="AA16" s="151"/>
      <c r="AB16" s="151"/>
      <c r="AC16" s="196"/>
    </row>
    <row r="17" spans="2:29">
      <c r="B17" s="39" t="s">
        <v>2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185"/>
      <c r="V17" s="186">
        <v>44571</v>
      </c>
      <c r="W17" s="187"/>
      <c r="X17" s="187"/>
      <c r="Y17" s="187"/>
      <c r="Z17" s="187"/>
      <c r="AA17" s="187"/>
      <c r="AB17" s="187"/>
      <c r="AC17" s="232"/>
    </row>
    <row r="18" spans="2:29">
      <c r="B18" s="41" t="s">
        <v>3</v>
      </c>
      <c r="C18" s="42"/>
      <c r="D18" s="42"/>
      <c r="E18" s="42"/>
      <c r="F18" s="43"/>
      <c r="G18" s="42" t="s">
        <v>3</v>
      </c>
      <c r="H18" s="42"/>
      <c r="I18" s="42"/>
      <c r="J18" s="42"/>
      <c r="K18" s="42"/>
      <c r="L18" s="42"/>
      <c r="M18" s="140" t="s">
        <v>4</v>
      </c>
      <c r="N18" s="42"/>
      <c r="O18" s="42"/>
      <c r="P18" s="42"/>
      <c r="Q18" s="42"/>
      <c r="R18" s="43"/>
      <c r="S18" s="42" t="s">
        <v>5</v>
      </c>
      <c r="T18" s="42"/>
      <c r="U18" s="42"/>
      <c r="V18" s="42"/>
      <c r="W18" s="42"/>
      <c r="X18" s="42"/>
      <c r="Y18" s="42"/>
      <c r="Z18" s="42"/>
      <c r="AA18" s="42"/>
      <c r="AB18" s="42"/>
      <c r="AC18" s="233"/>
    </row>
    <row r="19" spans="2:29">
      <c r="B19" s="44" t="s">
        <v>6</v>
      </c>
      <c r="C19" s="45"/>
      <c r="D19" s="45"/>
      <c r="E19" s="45"/>
      <c r="F19" s="46"/>
      <c r="G19" s="47" t="s">
        <v>6</v>
      </c>
      <c r="H19" s="45"/>
      <c r="I19" s="45"/>
      <c r="J19" s="45"/>
      <c r="K19" s="45"/>
      <c r="L19" s="46"/>
      <c r="M19" s="141" t="s">
        <v>7</v>
      </c>
      <c r="N19" s="142"/>
      <c r="O19" s="142"/>
      <c r="P19" s="142"/>
      <c r="Q19" s="142"/>
      <c r="R19" s="188"/>
      <c r="S19" s="189" t="s">
        <v>8</v>
      </c>
      <c r="T19" s="190"/>
      <c r="U19" s="190"/>
      <c r="V19" s="190"/>
      <c r="W19" s="190"/>
      <c r="X19" s="190"/>
      <c r="Y19" s="190"/>
      <c r="Z19" s="190"/>
      <c r="AA19" s="190"/>
      <c r="AB19" s="190"/>
      <c r="AC19" s="234"/>
    </row>
    <row r="20" spans="2:29">
      <c r="B20" s="41" t="s">
        <v>9</v>
      </c>
      <c r="C20" s="42"/>
      <c r="D20" s="42"/>
      <c r="E20" s="42"/>
      <c r="F20" s="48"/>
      <c r="G20" s="48"/>
      <c r="H20" s="48"/>
      <c r="I20" s="48"/>
      <c r="J20" s="48"/>
      <c r="K20" s="48"/>
      <c r="L20" s="143"/>
      <c r="M20" s="144" t="s">
        <v>10</v>
      </c>
      <c r="N20" s="145"/>
      <c r="O20" s="145"/>
      <c r="P20" s="145"/>
      <c r="Q20" s="145"/>
      <c r="R20" s="145"/>
      <c r="S20" s="42"/>
      <c r="T20" s="42"/>
      <c r="U20" s="42"/>
      <c r="V20" s="140" t="s">
        <v>11</v>
      </c>
      <c r="W20" s="42"/>
      <c r="X20" s="42"/>
      <c r="Y20" s="42"/>
      <c r="Z20" s="42"/>
      <c r="AA20" s="42"/>
      <c r="AB20" s="42"/>
      <c r="AC20" s="233"/>
    </row>
    <row r="21" spans="2:29">
      <c r="B21" s="49" t="s">
        <v>12</v>
      </c>
      <c r="C21" s="50"/>
      <c r="D21" s="50"/>
      <c r="E21" s="50"/>
      <c r="F21" s="50"/>
      <c r="G21" s="50"/>
      <c r="H21" s="50"/>
      <c r="I21" s="50"/>
      <c r="J21" s="50"/>
      <c r="K21" s="50"/>
      <c r="L21" s="146"/>
      <c r="M21" s="147" t="s">
        <v>13</v>
      </c>
      <c r="N21" s="148"/>
      <c r="O21" s="148"/>
      <c r="P21" s="148"/>
      <c r="Q21" s="148"/>
      <c r="R21" s="148"/>
      <c r="S21" s="148"/>
      <c r="T21" s="148"/>
      <c r="U21" s="148"/>
      <c r="V21" s="191" t="s">
        <v>14</v>
      </c>
      <c r="W21" s="192"/>
      <c r="X21" s="192"/>
      <c r="Y21" s="192"/>
      <c r="Z21" s="192"/>
      <c r="AA21" s="192"/>
      <c r="AB21" s="192"/>
      <c r="AC21" s="235"/>
    </row>
    <row r="22" spans="2:29">
      <c r="B22" s="41" t="s">
        <v>15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140" t="s">
        <v>10</v>
      </c>
      <c r="N22" s="42"/>
      <c r="O22" s="42"/>
      <c r="P22" s="42"/>
      <c r="Q22" s="42"/>
      <c r="R22" s="42"/>
      <c r="S22" s="42"/>
      <c r="T22" s="42"/>
      <c r="U22" s="42"/>
      <c r="V22" s="193" t="s">
        <v>11</v>
      </c>
      <c r="W22" s="194"/>
      <c r="X22" s="194"/>
      <c r="Y22" s="194"/>
      <c r="Z22" s="194"/>
      <c r="AA22" s="194"/>
      <c r="AB22" s="194"/>
      <c r="AC22" s="236"/>
    </row>
    <row r="23" ht="13.5" spans="2:31">
      <c r="B23" s="44" t="s">
        <v>16</v>
      </c>
      <c r="C23" s="45"/>
      <c r="D23" s="45"/>
      <c r="E23" s="45"/>
      <c r="F23" s="45"/>
      <c r="G23" s="45"/>
      <c r="H23" s="45"/>
      <c r="I23" s="45"/>
      <c r="J23" s="45"/>
      <c r="K23" s="45"/>
      <c r="L23" s="46"/>
      <c r="M23" s="149" t="s">
        <v>17</v>
      </c>
      <c r="N23" s="148"/>
      <c r="O23" s="148"/>
      <c r="P23" s="148"/>
      <c r="Q23" s="148"/>
      <c r="R23" s="148"/>
      <c r="S23" s="148"/>
      <c r="T23" s="148"/>
      <c r="U23" s="148"/>
      <c r="V23" s="195" t="s">
        <v>18</v>
      </c>
      <c r="W23" s="154"/>
      <c r="X23" s="154"/>
      <c r="Y23" s="154"/>
      <c r="Z23" s="154"/>
      <c r="AA23" s="154"/>
      <c r="AB23" s="154"/>
      <c r="AC23" s="237"/>
      <c r="AE23" s="238"/>
    </row>
    <row r="24" spans="2:29">
      <c r="B24" s="41" t="s">
        <v>19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150" t="s">
        <v>10</v>
      </c>
      <c r="N24" s="151"/>
      <c r="O24" s="151"/>
      <c r="P24" s="151"/>
      <c r="Q24" s="151"/>
      <c r="R24" s="151"/>
      <c r="S24" s="151"/>
      <c r="T24" s="151"/>
      <c r="U24" s="196"/>
      <c r="V24" s="194" t="s">
        <v>11</v>
      </c>
      <c r="W24" s="194"/>
      <c r="X24" s="194"/>
      <c r="Y24" s="194"/>
      <c r="Z24" s="194"/>
      <c r="AA24" s="194"/>
      <c r="AB24" s="194"/>
      <c r="AC24" s="236"/>
    </row>
    <row r="25" spans="2:29">
      <c r="B25" s="51" t="s">
        <v>20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152" t="s">
        <v>21</v>
      </c>
      <c r="N25" s="153"/>
      <c r="O25" s="153"/>
      <c r="P25" s="153"/>
      <c r="Q25" s="153"/>
      <c r="R25" s="153"/>
      <c r="S25" s="153"/>
      <c r="T25" s="153"/>
      <c r="U25" s="197"/>
      <c r="V25" s="198" t="s">
        <v>22</v>
      </c>
      <c r="W25" s="198"/>
      <c r="X25" s="198"/>
      <c r="Y25" s="198"/>
      <c r="Z25" s="198"/>
      <c r="AA25" s="198"/>
      <c r="AB25" s="198"/>
      <c r="AC25" s="239"/>
    </row>
    <row r="26" spans="2:29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</row>
    <row r="27" ht="24" customHeight="1" spans="13:21">
      <c r="M27" s="135"/>
      <c r="N27" s="135"/>
      <c r="O27" s="135"/>
      <c r="P27" s="135"/>
      <c r="Q27" s="135"/>
      <c r="R27" s="135"/>
      <c r="S27" s="135"/>
      <c r="T27" s="135"/>
      <c r="U27" s="135"/>
    </row>
    <row r="30" ht="13.5" customHeight="1"/>
    <row r="31" ht="6" customHeight="1"/>
    <row r="32" ht="13.5" spans="2:29">
      <c r="B32" s="54" t="s">
        <v>23</v>
      </c>
      <c r="C32" s="55"/>
      <c r="D32" s="55"/>
      <c r="E32" s="55"/>
      <c r="F32" s="55"/>
      <c r="G32" s="56"/>
      <c r="H32" s="57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137"/>
      <c r="AB32" s="137"/>
      <c r="AC32" s="137"/>
    </row>
    <row r="33" ht="13.5" customHeight="1" spans="2:26">
      <c r="B33" s="58" t="s">
        <v>24</v>
      </c>
      <c r="C33" s="59"/>
      <c r="D33" s="59"/>
      <c r="E33" s="60"/>
      <c r="F33" s="61" t="s">
        <v>25</v>
      </c>
      <c r="G33" s="62"/>
      <c r="H33" s="63"/>
      <c r="I33" s="61" t="s">
        <v>26</v>
      </c>
      <c r="J33" s="62"/>
      <c r="K33" s="63"/>
      <c r="L33" s="61" t="s">
        <v>27</v>
      </c>
      <c r="M33" s="62"/>
      <c r="N33" s="63"/>
      <c r="O33" s="61" t="s">
        <v>28</v>
      </c>
      <c r="P33" s="62"/>
      <c r="Q33" s="63"/>
      <c r="R33" s="61" t="s">
        <v>29</v>
      </c>
      <c r="S33" s="62"/>
      <c r="T33" s="63"/>
      <c r="U33" s="61" t="s">
        <v>30</v>
      </c>
      <c r="V33" s="62"/>
      <c r="W33" s="63"/>
      <c r="X33" s="94"/>
      <c r="Y33" s="94"/>
      <c r="Z33" s="94"/>
    </row>
    <row r="34" ht="13.5" customHeight="1" spans="2:26">
      <c r="B34" s="64"/>
      <c r="C34" s="65"/>
      <c r="D34" s="65"/>
      <c r="E34" s="66"/>
      <c r="F34" s="67" t="s">
        <v>31</v>
      </c>
      <c r="G34" s="68" t="s">
        <v>32</v>
      </c>
      <c r="H34" s="69" t="s">
        <v>33</v>
      </c>
      <c r="I34" s="67" t="s">
        <v>31</v>
      </c>
      <c r="J34" s="68" t="s">
        <v>32</v>
      </c>
      <c r="K34" s="69" t="s">
        <v>33</v>
      </c>
      <c r="L34" s="67" t="s">
        <v>31</v>
      </c>
      <c r="M34" s="68" t="s">
        <v>32</v>
      </c>
      <c r="N34" s="69" t="s">
        <v>33</v>
      </c>
      <c r="O34" s="67" t="s">
        <v>31</v>
      </c>
      <c r="P34" s="68" t="s">
        <v>32</v>
      </c>
      <c r="Q34" s="69" t="s">
        <v>33</v>
      </c>
      <c r="R34" s="67" t="s">
        <v>31</v>
      </c>
      <c r="S34" s="68" t="s">
        <v>32</v>
      </c>
      <c r="T34" s="69" t="s">
        <v>33</v>
      </c>
      <c r="U34" s="67" t="s">
        <v>31</v>
      </c>
      <c r="V34" s="68" t="s">
        <v>32</v>
      </c>
      <c r="W34" s="69" t="s">
        <v>33</v>
      </c>
      <c r="X34" s="199"/>
      <c r="Y34" s="199"/>
      <c r="Z34" s="240"/>
    </row>
    <row r="35" spans="2:26">
      <c r="B35" s="70" t="s">
        <v>34</v>
      </c>
      <c r="C35" s="71"/>
      <c r="D35" s="71"/>
      <c r="E35" s="72"/>
      <c r="F35" s="73">
        <v>1</v>
      </c>
      <c r="G35" s="74"/>
      <c r="H35" s="75">
        <f>F35+G35</f>
        <v>1</v>
      </c>
      <c r="I35" s="73"/>
      <c r="J35" s="74"/>
      <c r="K35" s="75">
        <f>I35+J35</f>
        <v>0</v>
      </c>
      <c r="L35" s="73"/>
      <c r="M35" s="74"/>
      <c r="N35" s="75">
        <f>L35+M35</f>
        <v>0</v>
      </c>
      <c r="O35" s="73"/>
      <c r="P35" s="74"/>
      <c r="Q35" s="75">
        <f>O35+P35</f>
        <v>0</v>
      </c>
      <c r="R35" s="73"/>
      <c r="S35" s="74"/>
      <c r="T35" s="75">
        <f>R35+S35</f>
        <v>0</v>
      </c>
      <c r="U35" s="73"/>
      <c r="V35" s="74"/>
      <c r="W35" s="75">
        <f>U35+V35</f>
        <v>0</v>
      </c>
      <c r="X35" s="30"/>
      <c r="Y35" s="30"/>
      <c r="Z35" s="20"/>
    </row>
    <row r="36" spans="2:26">
      <c r="B36" s="76" t="s">
        <v>35</v>
      </c>
      <c r="C36" s="77"/>
      <c r="D36" s="77"/>
      <c r="E36" s="78"/>
      <c r="F36" s="79">
        <v>5</v>
      </c>
      <c r="G36" s="80"/>
      <c r="H36" s="81">
        <f>F36+G36</f>
        <v>5</v>
      </c>
      <c r="I36" s="79"/>
      <c r="J36" s="80"/>
      <c r="K36" s="81">
        <f>I36+J36</f>
        <v>0</v>
      </c>
      <c r="L36" s="79"/>
      <c r="M36" s="80"/>
      <c r="N36" s="81">
        <f>L36+M36</f>
        <v>0</v>
      </c>
      <c r="O36" s="79"/>
      <c r="P36" s="80"/>
      <c r="Q36" s="81">
        <f>O36+P36</f>
        <v>0</v>
      </c>
      <c r="R36" s="79"/>
      <c r="S36" s="80"/>
      <c r="T36" s="81">
        <f>R36+S36</f>
        <v>0</v>
      </c>
      <c r="U36" s="79"/>
      <c r="V36" s="80"/>
      <c r="W36" s="81">
        <f>U36+V36</f>
        <v>0</v>
      </c>
      <c r="X36" s="30"/>
      <c r="Y36" s="30"/>
      <c r="Z36" s="20"/>
    </row>
    <row r="37" ht="13.5" spans="2:26">
      <c r="B37" s="82" t="s">
        <v>36</v>
      </c>
      <c r="C37" s="83"/>
      <c r="D37" s="83"/>
      <c r="E37" s="84"/>
      <c r="F37" s="85">
        <v>160</v>
      </c>
      <c r="G37" s="86"/>
      <c r="H37" s="87">
        <f>F37+G37</f>
        <v>160</v>
      </c>
      <c r="I37" s="85"/>
      <c r="J37" s="86"/>
      <c r="K37" s="87">
        <f>I37+J37</f>
        <v>0</v>
      </c>
      <c r="L37" s="85"/>
      <c r="M37" s="86"/>
      <c r="N37" s="87">
        <f>L37+M37</f>
        <v>0</v>
      </c>
      <c r="O37" s="85"/>
      <c r="P37" s="86"/>
      <c r="Q37" s="87">
        <f>O37+P37</f>
        <v>0</v>
      </c>
      <c r="R37" s="85"/>
      <c r="S37" s="86"/>
      <c r="T37" s="87">
        <f>R37+S37</f>
        <v>0</v>
      </c>
      <c r="U37" s="85"/>
      <c r="V37" s="86"/>
      <c r="W37" s="87">
        <f>U37+V37</f>
        <v>0</v>
      </c>
      <c r="X37" s="30"/>
      <c r="Y37" s="30"/>
      <c r="Z37" s="20"/>
    </row>
    <row r="38" ht="13.5" spans="2:26">
      <c r="B38" s="88"/>
      <c r="C38" s="89"/>
      <c r="D38" s="89"/>
      <c r="E38" s="90"/>
      <c r="F38" s="91">
        <f>H35+H36+H37</f>
        <v>166</v>
      </c>
      <c r="G38" s="92"/>
      <c r="H38" s="93"/>
      <c r="I38" s="91">
        <f>K35+K36+K37</f>
        <v>0</v>
      </c>
      <c r="J38" s="92"/>
      <c r="K38" s="93"/>
      <c r="L38" s="155">
        <f>N35+N36+N37</f>
        <v>0</v>
      </c>
      <c r="M38" s="156"/>
      <c r="N38" s="157"/>
      <c r="O38" s="155">
        <f>Q35+Q36+Q37</f>
        <v>0</v>
      </c>
      <c r="P38" s="156"/>
      <c r="Q38" s="157"/>
      <c r="R38" s="155">
        <f>T35+T36+T37</f>
        <v>0</v>
      </c>
      <c r="S38" s="156"/>
      <c r="T38" s="157"/>
      <c r="U38" s="155">
        <f>W35+W36+W37</f>
        <v>0</v>
      </c>
      <c r="V38" s="156"/>
      <c r="W38" s="157"/>
      <c r="X38" s="200"/>
      <c r="Y38" s="200"/>
      <c r="Z38" s="200"/>
    </row>
    <row r="39" ht="9" customHeight="1" spans="2:29">
      <c r="B39" s="88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</row>
    <row r="40" ht="13.5" spans="2:29">
      <c r="B40" s="88"/>
      <c r="C40" s="89"/>
      <c r="D40" s="89"/>
      <c r="E40" s="89"/>
      <c r="F40" s="94"/>
      <c r="G40" s="94"/>
      <c r="H40" s="94"/>
      <c r="I40" s="94"/>
      <c r="J40" s="94"/>
      <c r="K40" s="94"/>
      <c r="L40" s="94"/>
      <c r="M40" s="94"/>
      <c r="N40" s="94"/>
      <c r="O40" s="158"/>
      <c r="P40" s="158"/>
      <c r="Q40" s="158"/>
      <c r="R40" s="158"/>
      <c r="S40" s="158"/>
      <c r="T40" s="158"/>
      <c r="U40" s="94"/>
      <c r="V40" s="94"/>
      <c r="W40" s="94"/>
      <c r="X40" s="94"/>
      <c r="Y40" s="94"/>
      <c r="Z40" s="94"/>
      <c r="AA40" s="89"/>
      <c r="AB40" s="89"/>
      <c r="AC40" s="89"/>
    </row>
    <row r="41" ht="13.5" customHeight="1" spans="2:26">
      <c r="B41" s="58" t="s">
        <v>24</v>
      </c>
      <c r="C41" s="59"/>
      <c r="D41" s="59"/>
      <c r="E41" s="60"/>
      <c r="F41" s="61" t="s">
        <v>37</v>
      </c>
      <c r="G41" s="62"/>
      <c r="H41" s="63"/>
      <c r="I41" s="61" t="s">
        <v>38</v>
      </c>
      <c r="J41" s="62"/>
      <c r="K41" s="63"/>
      <c r="L41" s="61" t="s">
        <v>39</v>
      </c>
      <c r="M41" s="62"/>
      <c r="N41" s="63"/>
      <c r="O41" s="61" t="s">
        <v>40</v>
      </c>
      <c r="P41" s="62"/>
      <c r="Q41" s="63"/>
      <c r="R41" s="61" t="s">
        <v>41</v>
      </c>
      <c r="S41" s="62"/>
      <c r="T41" s="63"/>
      <c r="U41" s="61" t="s">
        <v>42</v>
      </c>
      <c r="V41" s="62"/>
      <c r="W41" s="63"/>
      <c r="X41" s="94"/>
      <c r="Y41" s="94"/>
      <c r="Z41" s="94"/>
    </row>
    <row r="42" ht="13.5" spans="2:26">
      <c r="B42" s="64"/>
      <c r="C42" s="65"/>
      <c r="D42" s="65"/>
      <c r="E42" s="66"/>
      <c r="F42" s="67" t="s">
        <v>31</v>
      </c>
      <c r="G42" s="68" t="s">
        <v>32</v>
      </c>
      <c r="H42" s="69" t="s">
        <v>33</v>
      </c>
      <c r="I42" s="67" t="s">
        <v>31</v>
      </c>
      <c r="J42" s="68" t="s">
        <v>32</v>
      </c>
      <c r="K42" s="69" t="s">
        <v>33</v>
      </c>
      <c r="L42" s="67" t="s">
        <v>31</v>
      </c>
      <c r="M42" s="68" t="s">
        <v>32</v>
      </c>
      <c r="N42" s="69" t="s">
        <v>33</v>
      </c>
      <c r="O42" s="67" t="s">
        <v>31</v>
      </c>
      <c r="P42" s="68" t="s">
        <v>32</v>
      </c>
      <c r="Q42" s="69" t="s">
        <v>33</v>
      </c>
      <c r="R42" s="67" t="s">
        <v>31</v>
      </c>
      <c r="S42" s="68" t="s">
        <v>32</v>
      </c>
      <c r="T42" s="69" t="s">
        <v>33</v>
      </c>
      <c r="U42" s="67" t="s">
        <v>31</v>
      </c>
      <c r="V42" s="68" t="s">
        <v>32</v>
      </c>
      <c r="W42" s="69" t="s">
        <v>33</v>
      </c>
      <c r="X42" s="199"/>
      <c r="Y42" s="199"/>
      <c r="Z42" s="240"/>
    </row>
    <row r="43" spans="2:26">
      <c r="B43" s="70" t="s">
        <v>34</v>
      </c>
      <c r="C43" s="71"/>
      <c r="D43" s="71"/>
      <c r="E43" s="72"/>
      <c r="F43" s="73"/>
      <c r="G43" s="74"/>
      <c r="H43" s="75">
        <f>F43+G43</f>
        <v>0</v>
      </c>
      <c r="I43" s="73"/>
      <c r="J43" s="74"/>
      <c r="K43" s="75">
        <f>I43+J43</f>
        <v>0</v>
      </c>
      <c r="L43" s="73"/>
      <c r="M43" s="74"/>
      <c r="N43" s="75">
        <f>L43+M43</f>
        <v>0</v>
      </c>
      <c r="O43" s="73"/>
      <c r="P43" s="74"/>
      <c r="Q43" s="75">
        <f>P43+O43</f>
        <v>0</v>
      </c>
      <c r="R43" s="73"/>
      <c r="S43" s="74"/>
      <c r="T43" s="75">
        <f>S43+R43</f>
        <v>0</v>
      </c>
      <c r="U43" s="73"/>
      <c r="V43" s="74"/>
      <c r="W43" s="75">
        <f>V43+U43</f>
        <v>0</v>
      </c>
      <c r="X43" s="30"/>
      <c r="Y43" s="30"/>
      <c r="Z43" s="20"/>
    </row>
    <row r="44" spans="2:26">
      <c r="B44" s="76" t="s">
        <v>35</v>
      </c>
      <c r="C44" s="77"/>
      <c r="D44" s="77"/>
      <c r="E44" s="78"/>
      <c r="F44" s="79"/>
      <c r="G44" s="80"/>
      <c r="H44" s="81">
        <f>F44+G44</f>
        <v>0</v>
      </c>
      <c r="I44" s="79"/>
      <c r="J44" s="80"/>
      <c r="K44" s="81">
        <f>I44+J44</f>
        <v>0</v>
      </c>
      <c r="L44" s="79"/>
      <c r="M44" s="80"/>
      <c r="N44" s="81">
        <f>L44+M44</f>
        <v>0</v>
      </c>
      <c r="O44" s="79"/>
      <c r="P44" s="80"/>
      <c r="Q44" s="75">
        <f>P44+O44</f>
        <v>0</v>
      </c>
      <c r="R44" s="79"/>
      <c r="S44" s="80"/>
      <c r="T44" s="75">
        <f>S44+R44</f>
        <v>0</v>
      </c>
      <c r="U44" s="79"/>
      <c r="V44" s="80"/>
      <c r="W44" s="75">
        <f>V44+U44</f>
        <v>0</v>
      </c>
      <c r="X44" s="30"/>
      <c r="Y44" s="30"/>
      <c r="Z44" s="20"/>
    </row>
    <row r="45" ht="13.5" spans="2:26">
      <c r="B45" s="82" t="s">
        <v>36</v>
      </c>
      <c r="C45" s="83"/>
      <c r="D45" s="83"/>
      <c r="E45" s="84"/>
      <c r="F45" s="85"/>
      <c r="G45" s="86"/>
      <c r="H45" s="87">
        <f>F45+G45</f>
        <v>0</v>
      </c>
      <c r="I45" s="85"/>
      <c r="J45" s="86"/>
      <c r="K45" s="87">
        <f>I45+J45</f>
        <v>0</v>
      </c>
      <c r="L45" s="85"/>
      <c r="M45" s="86"/>
      <c r="N45" s="87">
        <f>L45+M45</f>
        <v>0</v>
      </c>
      <c r="O45" s="85"/>
      <c r="P45" s="86"/>
      <c r="Q45" s="75">
        <f>P45+O45</f>
        <v>0</v>
      </c>
      <c r="R45" s="85"/>
      <c r="S45" s="86"/>
      <c r="T45" s="75">
        <f>S45+R45</f>
        <v>0</v>
      </c>
      <c r="U45" s="85"/>
      <c r="V45" s="86"/>
      <c r="W45" s="75">
        <f>V45+U45</f>
        <v>0</v>
      </c>
      <c r="X45" s="30"/>
      <c r="Y45" s="30"/>
      <c r="Z45" s="20"/>
    </row>
    <row r="46" ht="13.5" spans="2:26">
      <c r="B46" s="88"/>
      <c r="C46" s="89"/>
      <c r="D46" s="89"/>
      <c r="E46" s="90"/>
      <c r="F46" s="91">
        <f>H43+H44+H45</f>
        <v>0</v>
      </c>
      <c r="G46" s="92"/>
      <c r="H46" s="93"/>
      <c r="I46" s="91">
        <f>K43+K44+K45</f>
        <v>0</v>
      </c>
      <c r="J46" s="92"/>
      <c r="K46" s="93"/>
      <c r="L46" s="155">
        <f>N43+N44+N45</f>
        <v>0</v>
      </c>
      <c r="M46" s="156"/>
      <c r="N46" s="157"/>
      <c r="O46" s="155">
        <f>Q43+Q44+Q45</f>
        <v>0</v>
      </c>
      <c r="P46" s="156"/>
      <c r="Q46" s="157"/>
      <c r="R46" s="155">
        <f>T43+T44+T45</f>
        <v>0</v>
      </c>
      <c r="S46" s="156"/>
      <c r="T46" s="157"/>
      <c r="U46" s="155">
        <f>W43+W44+W45</f>
        <v>0</v>
      </c>
      <c r="V46" s="156"/>
      <c r="W46" s="157"/>
      <c r="X46" s="200"/>
      <c r="Y46" s="200"/>
      <c r="Z46" s="200"/>
    </row>
    <row r="47" ht="13.5" spans="2:26">
      <c r="B47" s="88"/>
      <c r="C47" s="89"/>
      <c r="D47" s="89"/>
      <c r="E47" s="90"/>
      <c r="F47" s="57"/>
      <c r="G47" s="57"/>
      <c r="H47" s="57"/>
      <c r="I47" s="57"/>
      <c r="J47" s="57"/>
      <c r="K47" s="57"/>
      <c r="L47" s="159"/>
      <c r="M47" s="159"/>
      <c r="N47" s="159"/>
      <c r="O47" s="159"/>
      <c r="P47" s="159"/>
      <c r="Q47" s="159"/>
      <c r="R47" s="201"/>
      <c r="S47" s="159"/>
      <c r="T47" s="159"/>
      <c r="U47" s="159"/>
      <c r="V47" s="159"/>
      <c r="W47" s="159"/>
      <c r="X47" s="200"/>
      <c r="Y47" s="200"/>
      <c r="Z47" s="200"/>
    </row>
    <row r="48" ht="21.75" customHeight="1" spans="2:29">
      <c r="B48" s="95" t="s">
        <v>43</v>
      </c>
      <c r="C48" s="96"/>
      <c r="D48" s="97" t="s">
        <v>44</v>
      </c>
      <c r="E48" s="98"/>
      <c r="F48" s="98"/>
      <c r="G48" s="99"/>
      <c r="H48" s="100" t="s">
        <v>45</v>
      </c>
      <c r="I48" s="160"/>
      <c r="J48" s="97" t="s">
        <v>46</v>
      </c>
      <c r="K48" s="98"/>
      <c r="L48" s="98"/>
      <c r="M48" s="98"/>
      <c r="N48" s="98"/>
      <c r="O48" s="98"/>
      <c r="P48" s="98"/>
      <c r="Q48" s="99"/>
      <c r="R48" s="202" t="s">
        <v>47</v>
      </c>
      <c r="S48" s="203"/>
      <c r="T48" s="95" t="s">
        <v>48</v>
      </c>
      <c r="U48" s="98"/>
      <c r="V48" s="98"/>
      <c r="W48" s="98"/>
      <c r="X48" s="96"/>
      <c r="Y48" s="95" t="s">
        <v>10</v>
      </c>
      <c r="Z48" s="98"/>
      <c r="AA48" s="98"/>
      <c r="AB48" s="98"/>
      <c r="AC48" s="96"/>
    </row>
    <row r="49" ht="13.5" spans="2:29">
      <c r="B49" s="101"/>
      <c r="C49" s="102"/>
      <c r="D49" s="103"/>
      <c r="E49" s="104"/>
      <c r="F49" s="104"/>
      <c r="G49" s="105"/>
      <c r="H49" s="106" t="s">
        <v>49</v>
      </c>
      <c r="I49" s="161" t="s">
        <v>50</v>
      </c>
      <c r="J49" s="103"/>
      <c r="K49" s="104"/>
      <c r="L49" s="104"/>
      <c r="M49" s="104"/>
      <c r="N49" s="104"/>
      <c r="O49" s="104"/>
      <c r="P49" s="104"/>
      <c r="Q49" s="105"/>
      <c r="R49" s="161" t="s">
        <v>51</v>
      </c>
      <c r="S49" s="161" t="s">
        <v>52</v>
      </c>
      <c r="T49" s="101"/>
      <c r="U49" s="104"/>
      <c r="V49" s="104"/>
      <c r="W49" s="104"/>
      <c r="X49" s="102"/>
      <c r="Y49" s="101"/>
      <c r="Z49" s="104"/>
      <c r="AA49" s="104"/>
      <c r="AB49" s="104"/>
      <c r="AC49" s="102"/>
    </row>
    <row r="50" spans="2:29">
      <c r="B50" s="107" t="s">
        <v>53</v>
      </c>
      <c r="C50" s="108"/>
      <c r="D50" s="109" t="s">
        <v>54</v>
      </c>
      <c r="E50" s="110"/>
      <c r="F50" s="110"/>
      <c r="G50" s="111"/>
      <c r="H50" s="112" t="s">
        <v>55</v>
      </c>
      <c r="I50" s="162"/>
      <c r="J50" s="163" t="s">
        <v>56</v>
      </c>
      <c r="K50" s="164"/>
      <c r="L50" s="164"/>
      <c r="M50" s="164"/>
      <c r="N50" s="164"/>
      <c r="O50" s="164"/>
      <c r="P50" s="164"/>
      <c r="Q50" s="204"/>
      <c r="R50" s="112"/>
      <c r="S50" s="205"/>
      <c r="T50" s="206" t="s">
        <v>57</v>
      </c>
      <c r="U50" s="207"/>
      <c r="V50" s="207"/>
      <c r="W50" s="207"/>
      <c r="X50" s="208"/>
      <c r="Y50" s="241" t="s">
        <v>58</v>
      </c>
      <c r="Z50" s="242"/>
      <c r="AA50" s="242"/>
      <c r="AB50" s="242"/>
      <c r="AC50" s="243"/>
    </row>
    <row r="51" spans="2:29">
      <c r="B51" s="113" t="s">
        <v>59</v>
      </c>
      <c r="C51" s="114"/>
      <c r="D51" s="115" t="s">
        <v>54</v>
      </c>
      <c r="E51" s="116"/>
      <c r="F51" s="116"/>
      <c r="G51" s="117"/>
      <c r="H51" s="118" t="s">
        <v>55</v>
      </c>
      <c r="I51" s="165"/>
      <c r="J51" s="166" t="s">
        <v>56</v>
      </c>
      <c r="K51" s="167"/>
      <c r="L51" s="167"/>
      <c r="M51" s="167"/>
      <c r="N51" s="167"/>
      <c r="O51" s="167"/>
      <c r="P51" s="167"/>
      <c r="Q51" s="209"/>
      <c r="R51" s="118"/>
      <c r="S51" s="210"/>
      <c r="T51" s="211" t="s">
        <v>57</v>
      </c>
      <c r="U51" s="116"/>
      <c r="V51" s="116"/>
      <c r="W51" s="116"/>
      <c r="X51" s="117"/>
      <c r="Y51" s="241" t="s">
        <v>58</v>
      </c>
      <c r="Z51" s="242"/>
      <c r="AA51" s="242"/>
      <c r="AB51" s="242"/>
      <c r="AC51" s="243"/>
    </row>
    <row r="52" spans="2:29">
      <c r="B52" s="119" t="s">
        <v>60</v>
      </c>
      <c r="C52" s="120"/>
      <c r="D52" s="115" t="s">
        <v>61</v>
      </c>
      <c r="E52" s="116"/>
      <c r="F52" s="116"/>
      <c r="G52" s="117"/>
      <c r="H52" s="121"/>
      <c r="I52" s="168" t="s">
        <v>55</v>
      </c>
      <c r="J52" s="169" t="s">
        <v>62</v>
      </c>
      <c r="K52" s="170"/>
      <c r="L52" s="170"/>
      <c r="M52" s="170"/>
      <c r="N52" s="170"/>
      <c r="O52" s="170"/>
      <c r="P52" s="170"/>
      <c r="Q52" s="212"/>
      <c r="R52" s="121"/>
      <c r="S52" s="121"/>
      <c r="T52" s="213" t="s">
        <v>63</v>
      </c>
      <c r="U52" s="214"/>
      <c r="V52" s="214"/>
      <c r="W52" s="214"/>
      <c r="X52" s="215"/>
      <c r="Y52" s="241" t="s">
        <v>64</v>
      </c>
      <c r="Z52" s="242"/>
      <c r="AA52" s="242"/>
      <c r="AB52" s="242"/>
      <c r="AC52" s="243"/>
    </row>
    <row r="53" spans="2:29">
      <c r="B53" s="113" t="s">
        <v>60</v>
      </c>
      <c r="C53" s="114"/>
      <c r="D53" s="115" t="s">
        <v>61</v>
      </c>
      <c r="E53" s="116"/>
      <c r="F53" s="116"/>
      <c r="G53" s="117"/>
      <c r="H53" s="118" t="s">
        <v>55</v>
      </c>
      <c r="I53" s="165"/>
      <c r="J53" s="166" t="s">
        <v>65</v>
      </c>
      <c r="K53" s="167"/>
      <c r="L53" s="167"/>
      <c r="M53" s="167"/>
      <c r="N53" s="167"/>
      <c r="O53" s="167"/>
      <c r="P53" s="167"/>
      <c r="Q53" s="209"/>
      <c r="R53" s="165"/>
      <c r="S53" s="165"/>
      <c r="T53" s="216" t="s">
        <v>66</v>
      </c>
      <c r="U53" s="217"/>
      <c r="V53" s="217"/>
      <c r="W53" s="217"/>
      <c r="X53" s="218"/>
      <c r="Y53" s="241" t="s">
        <v>67</v>
      </c>
      <c r="Z53" s="242"/>
      <c r="AA53" s="242"/>
      <c r="AB53" s="242"/>
      <c r="AC53" s="243"/>
    </row>
    <row r="54" spans="2:29">
      <c r="B54" s="119" t="s">
        <v>60</v>
      </c>
      <c r="C54" s="120"/>
      <c r="D54" s="122" t="s">
        <v>61</v>
      </c>
      <c r="E54" s="123"/>
      <c r="F54" s="123"/>
      <c r="G54" s="124"/>
      <c r="H54" s="121" t="s">
        <v>55</v>
      </c>
      <c r="I54" s="168"/>
      <c r="J54" s="171" t="s">
        <v>68</v>
      </c>
      <c r="K54" s="172"/>
      <c r="L54" s="172"/>
      <c r="M54" s="172"/>
      <c r="N54" s="172"/>
      <c r="O54" s="172"/>
      <c r="P54" s="172"/>
      <c r="Q54" s="219"/>
      <c r="R54" s="168"/>
      <c r="S54" s="168"/>
      <c r="T54" s="122" t="s">
        <v>69</v>
      </c>
      <c r="U54" s="123"/>
      <c r="V54" s="123"/>
      <c r="W54" s="123"/>
      <c r="X54" s="124"/>
      <c r="Y54" s="241" t="s">
        <v>70</v>
      </c>
      <c r="Z54" s="242"/>
      <c r="AA54" s="242"/>
      <c r="AB54" s="242"/>
      <c r="AC54" s="243"/>
    </row>
    <row r="55" spans="2:29">
      <c r="B55" s="113" t="s">
        <v>60</v>
      </c>
      <c r="C55" s="114"/>
      <c r="D55" s="115" t="s">
        <v>61</v>
      </c>
      <c r="E55" s="116"/>
      <c r="F55" s="116"/>
      <c r="G55" s="117"/>
      <c r="H55" s="118" t="s">
        <v>55</v>
      </c>
      <c r="I55" s="165"/>
      <c r="J55" s="173" t="s">
        <v>71</v>
      </c>
      <c r="K55" s="174"/>
      <c r="L55" s="174"/>
      <c r="M55" s="174"/>
      <c r="N55" s="174"/>
      <c r="O55" s="174"/>
      <c r="P55" s="174"/>
      <c r="Q55" s="220"/>
      <c r="R55" s="211"/>
      <c r="S55" s="221"/>
      <c r="T55" s="211" t="s">
        <v>72</v>
      </c>
      <c r="U55" s="211"/>
      <c r="V55" s="211"/>
      <c r="W55" s="211"/>
      <c r="X55" s="211"/>
      <c r="Y55" s="244" t="s">
        <v>73</v>
      </c>
      <c r="Z55" s="245"/>
      <c r="AA55" s="245"/>
      <c r="AB55" s="245"/>
      <c r="AC55" s="246"/>
    </row>
    <row r="56" ht="13.5" spans="2:29">
      <c r="B56" s="125" t="s">
        <v>60</v>
      </c>
      <c r="C56" s="126"/>
      <c r="D56" s="127" t="s">
        <v>74</v>
      </c>
      <c r="E56" s="128"/>
      <c r="F56" s="128"/>
      <c r="G56" s="129"/>
      <c r="H56" s="125" t="s">
        <v>55</v>
      </c>
      <c r="I56" s="175"/>
      <c r="J56" s="176" t="s">
        <v>75</v>
      </c>
      <c r="K56" s="177"/>
      <c r="L56" s="177"/>
      <c r="M56" s="177"/>
      <c r="N56" s="177"/>
      <c r="O56" s="177"/>
      <c r="P56" s="177"/>
      <c r="Q56" s="222"/>
      <c r="R56" s="223"/>
      <c r="S56" s="224"/>
      <c r="T56" s="125" t="s">
        <v>76</v>
      </c>
      <c r="U56" s="225"/>
      <c r="V56" s="225"/>
      <c r="W56" s="225"/>
      <c r="X56" s="226"/>
      <c r="Y56" s="244" t="s">
        <v>77</v>
      </c>
      <c r="Z56" s="245"/>
      <c r="AA56" s="245"/>
      <c r="AB56" s="245"/>
      <c r="AC56" s="246"/>
    </row>
    <row r="57" ht="13.5" spans="2:29">
      <c r="B57" s="130"/>
      <c r="C57" s="131"/>
      <c r="D57" s="132"/>
      <c r="E57" s="133"/>
      <c r="F57" s="133"/>
      <c r="G57" s="134"/>
      <c r="H57" s="130"/>
      <c r="I57" s="178"/>
      <c r="J57" s="179"/>
      <c r="K57" s="180"/>
      <c r="L57" s="180"/>
      <c r="M57" s="180"/>
      <c r="N57" s="180"/>
      <c r="O57" s="180"/>
      <c r="P57" s="180"/>
      <c r="Q57" s="227"/>
      <c r="R57" s="228"/>
      <c r="S57" s="229"/>
      <c r="T57" s="130"/>
      <c r="U57" s="230"/>
      <c r="V57" s="230"/>
      <c r="W57" s="230"/>
      <c r="X57" s="231"/>
      <c r="Y57" s="241"/>
      <c r="Z57" s="242"/>
      <c r="AA57" s="242"/>
      <c r="AB57" s="242"/>
      <c r="AC57" s="243"/>
    </row>
    <row r="58" spans="2:29">
      <c r="B58" s="89"/>
      <c r="C58" s="30"/>
      <c r="D58" s="30"/>
      <c r="E58" s="30"/>
      <c r="F58" s="30"/>
      <c r="G58" s="30"/>
      <c r="I58" s="181"/>
      <c r="J58" s="181"/>
      <c r="K58" s="181"/>
      <c r="L58" s="181"/>
      <c r="M58" s="181"/>
      <c r="N58" s="181"/>
      <c r="O58" s="181"/>
      <c r="P58" s="181"/>
      <c r="Q58" s="181"/>
      <c r="R58" s="182"/>
      <c r="S58" s="182"/>
      <c r="T58" s="30"/>
      <c r="U58" s="30"/>
      <c r="V58" s="30"/>
      <c r="W58" s="30"/>
      <c r="X58" s="30"/>
      <c r="Y58" s="241"/>
      <c r="Z58" s="242"/>
      <c r="AA58" s="242"/>
      <c r="AB58" s="242"/>
      <c r="AC58" s="243"/>
    </row>
    <row r="59" ht="18" customHeight="1" spans="2:29">
      <c r="B59" s="89"/>
      <c r="C59" s="30"/>
      <c r="D59" s="30"/>
      <c r="E59" s="30"/>
      <c r="F59" s="30"/>
      <c r="G59" s="30"/>
      <c r="I59" s="181"/>
      <c r="J59" s="181"/>
      <c r="K59" s="181"/>
      <c r="L59" s="181"/>
      <c r="M59" s="181"/>
      <c r="N59" s="181"/>
      <c r="O59" s="181"/>
      <c r="P59" s="181"/>
      <c r="Q59" s="181"/>
      <c r="R59" s="182"/>
      <c r="S59" s="182"/>
      <c r="T59" s="30"/>
      <c r="U59" s="30"/>
      <c r="V59" s="30"/>
      <c r="W59" s="30"/>
      <c r="X59" s="30"/>
      <c r="Y59" s="30"/>
      <c r="Z59" s="30"/>
      <c r="AA59" s="30"/>
      <c r="AB59" s="30"/>
      <c r="AC59" s="30"/>
    </row>
    <row r="60" ht="8.25" customHeight="1" spans="2:29">
      <c r="B60" s="89"/>
      <c r="C60" s="30"/>
      <c r="D60" s="30"/>
      <c r="E60" s="30"/>
      <c r="F60" s="30"/>
      <c r="G60" s="30"/>
      <c r="I60" s="181"/>
      <c r="J60" s="181"/>
      <c r="K60" s="181"/>
      <c r="L60" s="181"/>
      <c r="M60" s="181"/>
      <c r="N60" s="181"/>
      <c r="O60" s="181"/>
      <c r="P60" s="181"/>
      <c r="Q60" s="181"/>
      <c r="R60" s="182"/>
      <c r="S60" s="182"/>
      <c r="T60" s="30"/>
      <c r="U60" s="30"/>
      <c r="V60" s="30"/>
      <c r="W60" s="30"/>
      <c r="X60" s="30"/>
      <c r="Y60" s="30"/>
      <c r="Z60" s="30"/>
      <c r="AA60" s="30"/>
      <c r="AB60" s="30"/>
      <c r="AC60" s="30"/>
    </row>
    <row r="61" ht="9.75" customHeight="1" spans="2:29">
      <c r="B61" s="89"/>
      <c r="C61" s="30"/>
      <c r="D61" s="135"/>
      <c r="E61" s="135"/>
      <c r="F61" s="135"/>
      <c r="G61" s="135"/>
      <c r="I61" s="181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30"/>
      <c r="V61" s="30"/>
      <c r="W61" s="30"/>
      <c r="X61" s="30"/>
      <c r="Y61" s="30"/>
      <c r="Z61" s="30"/>
      <c r="AA61" s="30"/>
      <c r="AB61" s="30"/>
      <c r="AC61" s="30"/>
    </row>
    <row r="62" spans="2:29">
      <c r="B62" s="89"/>
      <c r="C62" s="30"/>
      <c r="D62" s="135"/>
      <c r="E62" s="135"/>
      <c r="F62" s="135"/>
      <c r="G62" s="135"/>
      <c r="I62" s="181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30"/>
      <c r="V62" s="30"/>
      <c r="W62" s="30"/>
      <c r="X62" s="30"/>
      <c r="Y62" s="30"/>
      <c r="Z62" s="30"/>
      <c r="AA62" s="30"/>
      <c r="AB62" s="30"/>
      <c r="AC62" s="30"/>
    </row>
    <row r="63" customHeight="1"/>
    <row r="64" ht="11.25" customHeight="1" spans="2:29">
      <c r="B64" s="136"/>
      <c r="C64" s="137"/>
      <c r="D64" s="138"/>
      <c r="E64" s="137"/>
      <c r="F64" s="137"/>
      <c r="G64" s="137"/>
      <c r="H64" s="139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</row>
    <row r="65" ht="13.5" spans="2:5">
      <c r="B65" s="247" t="s">
        <v>78</v>
      </c>
      <c r="C65" s="248"/>
      <c r="D65" s="248"/>
      <c r="E65" s="249"/>
    </row>
    <row r="66" spans="2:8">
      <c r="B66" s="250" t="s">
        <v>52</v>
      </c>
      <c r="C66" s="251"/>
      <c r="D66" s="251" t="s">
        <v>79</v>
      </c>
      <c r="E66" s="252"/>
      <c r="G66" s="30"/>
      <c r="H66" s="29"/>
    </row>
    <row r="67" spans="2:8">
      <c r="B67" s="253" t="s">
        <v>25</v>
      </c>
      <c r="C67" s="254"/>
      <c r="D67" s="255">
        <v>31</v>
      </c>
      <c r="E67" s="256"/>
      <c r="H67" s="29"/>
    </row>
    <row r="68" spans="2:8">
      <c r="B68" s="253" t="s">
        <v>26</v>
      </c>
      <c r="C68" s="254"/>
      <c r="D68" s="255"/>
      <c r="E68" s="256"/>
      <c r="H68" s="29"/>
    </row>
    <row r="69" spans="2:8">
      <c r="B69" s="253" t="s">
        <v>27</v>
      </c>
      <c r="C69" s="254"/>
      <c r="D69" s="255"/>
      <c r="E69" s="256"/>
      <c r="H69" s="29"/>
    </row>
    <row r="70" spans="2:8">
      <c r="B70" s="253" t="s">
        <v>28</v>
      </c>
      <c r="C70" s="254"/>
      <c r="D70" s="255"/>
      <c r="E70" s="256"/>
      <c r="H70" s="29"/>
    </row>
    <row r="71" spans="2:8">
      <c r="B71" s="253" t="s">
        <v>29</v>
      </c>
      <c r="C71" s="254"/>
      <c r="D71" s="255"/>
      <c r="E71" s="256"/>
      <c r="H71" s="29"/>
    </row>
    <row r="72" spans="2:8">
      <c r="B72" s="257" t="s">
        <v>30</v>
      </c>
      <c r="C72" s="258"/>
      <c r="D72" s="255"/>
      <c r="E72" s="256"/>
      <c r="H72" s="29"/>
    </row>
    <row r="73" spans="2:8">
      <c r="B73" s="257" t="s">
        <v>37</v>
      </c>
      <c r="C73" s="258"/>
      <c r="D73" s="255"/>
      <c r="E73" s="256"/>
      <c r="H73" s="29"/>
    </row>
    <row r="74" spans="2:8">
      <c r="B74" s="257" t="s">
        <v>38</v>
      </c>
      <c r="C74" s="258"/>
      <c r="D74" s="255"/>
      <c r="E74" s="256"/>
      <c r="H74" s="29"/>
    </row>
    <row r="75" spans="2:8">
      <c r="B75" s="257" t="s">
        <v>39</v>
      </c>
      <c r="C75" s="258"/>
      <c r="D75" s="255"/>
      <c r="E75" s="256"/>
      <c r="G75" s="30"/>
      <c r="H75" s="29"/>
    </row>
    <row r="76" spans="2:8">
      <c r="B76" s="253" t="s">
        <v>40</v>
      </c>
      <c r="C76" s="254"/>
      <c r="D76" s="255"/>
      <c r="E76" s="256"/>
      <c r="G76" s="30"/>
      <c r="H76" s="29"/>
    </row>
    <row r="77" spans="2:8">
      <c r="B77" s="257" t="s">
        <v>41</v>
      </c>
      <c r="C77" s="258"/>
      <c r="D77" s="255"/>
      <c r="E77" s="256"/>
      <c r="G77" s="30"/>
      <c r="H77" s="29"/>
    </row>
    <row r="78" ht="13.5" spans="2:8">
      <c r="B78" s="259" t="s">
        <v>42</v>
      </c>
      <c r="C78" s="260"/>
      <c r="D78" s="261"/>
      <c r="E78" s="262"/>
      <c r="G78" s="30"/>
      <c r="H78" s="29"/>
    </row>
    <row r="79" spans="2:8">
      <c r="B79" s="263"/>
      <c r="C79" s="264"/>
      <c r="D79" s="30"/>
      <c r="E79" s="30"/>
      <c r="G79" s="30"/>
      <c r="H79" s="29"/>
    </row>
    <row r="80" ht="13.5" spans="2:2">
      <c r="B80" s="265"/>
    </row>
    <row r="81" ht="13.5" spans="2:5">
      <c r="B81" s="247" t="s">
        <v>80</v>
      </c>
      <c r="C81" s="248"/>
      <c r="D81" s="248"/>
      <c r="E81" s="249"/>
    </row>
    <row r="82" spans="2:8">
      <c r="B82" s="250" t="s">
        <v>52</v>
      </c>
      <c r="C82" s="251"/>
      <c r="D82" s="251" t="s">
        <v>81</v>
      </c>
      <c r="E82" s="252"/>
      <c r="G82" s="30"/>
      <c r="H82" s="29"/>
    </row>
    <row r="83" spans="2:8">
      <c r="B83" s="253" t="s">
        <v>25</v>
      </c>
      <c r="C83" s="254"/>
      <c r="D83" s="255">
        <v>3398</v>
      </c>
      <c r="E83" s="256"/>
      <c r="G83" s="30"/>
      <c r="H83" s="29"/>
    </row>
    <row r="84" spans="2:8">
      <c r="B84" s="253" t="s">
        <v>26</v>
      </c>
      <c r="C84" s="254"/>
      <c r="D84" s="255"/>
      <c r="E84" s="256"/>
      <c r="G84" s="30"/>
      <c r="H84" s="29"/>
    </row>
    <row r="85" spans="2:8">
      <c r="B85" s="253" t="s">
        <v>27</v>
      </c>
      <c r="C85" s="254"/>
      <c r="D85" s="255"/>
      <c r="E85" s="256"/>
      <c r="G85" s="30"/>
      <c r="H85" s="29"/>
    </row>
    <row r="86" spans="2:8">
      <c r="B86" s="253" t="s">
        <v>28</v>
      </c>
      <c r="C86" s="254"/>
      <c r="D86" s="255"/>
      <c r="E86" s="256"/>
      <c r="G86" s="30"/>
      <c r="H86" s="29"/>
    </row>
    <row r="87" spans="2:8">
      <c r="B87" s="253" t="s">
        <v>29</v>
      </c>
      <c r="C87" s="254"/>
      <c r="D87" s="255"/>
      <c r="E87" s="256"/>
      <c r="G87" s="30"/>
      <c r="H87" s="29"/>
    </row>
    <row r="88" spans="2:8">
      <c r="B88" s="257" t="s">
        <v>30</v>
      </c>
      <c r="C88" s="258"/>
      <c r="D88" s="255"/>
      <c r="E88" s="256"/>
      <c r="G88" s="30"/>
      <c r="H88" s="29"/>
    </row>
    <row r="89" spans="2:8">
      <c r="B89" s="257" t="s">
        <v>37</v>
      </c>
      <c r="C89" s="258"/>
      <c r="D89" s="255"/>
      <c r="E89" s="256"/>
      <c r="G89" s="30"/>
      <c r="H89" s="29"/>
    </row>
    <row r="90" spans="2:8">
      <c r="B90" s="257" t="s">
        <v>38</v>
      </c>
      <c r="C90" s="258"/>
      <c r="D90" s="255"/>
      <c r="E90" s="256"/>
      <c r="G90" s="30"/>
      <c r="H90" s="29"/>
    </row>
    <row r="91" spans="2:9">
      <c r="B91" s="257" t="s">
        <v>39</v>
      </c>
      <c r="C91" s="258"/>
      <c r="D91" s="255"/>
      <c r="E91" s="256"/>
      <c r="H91" s="29"/>
      <c r="I91" s="30"/>
    </row>
    <row r="92" spans="2:8">
      <c r="B92" s="253" t="s">
        <v>40</v>
      </c>
      <c r="C92" s="254"/>
      <c r="D92" s="255"/>
      <c r="E92" s="256"/>
      <c r="G92" s="30"/>
      <c r="H92" s="29"/>
    </row>
    <row r="93" spans="2:8">
      <c r="B93" s="257" t="s">
        <v>41</v>
      </c>
      <c r="C93" s="258"/>
      <c r="D93" s="255"/>
      <c r="E93" s="256"/>
      <c r="G93" s="30"/>
      <c r="H93" s="29"/>
    </row>
    <row r="94" ht="13.5" spans="2:8">
      <c r="B94" s="259" t="s">
        <v>42</v>
      </c>
      <c r="C94" s="260"/>
      <c r="D94" s="261"/>
      <c r="E94" s="262"/>
      <c r="G94" s="30"/>
      <c r="H94" s="29"/>
    </row>
    <row r="95" ht="13.5" spans="2:32">
      <c r="B95" s="259" t="s">
        <v>33</v>
      </c>
      <c r="C95" s="260"/>
      <c r="D95" s="266">
        <f>SUM(D83:E94)</f>
        <v>3398</v>
      </c>
      <c r="E95" s="267"/>
      <c r="AF95" s="287"/>
    </row>
    <row r="96" ht="9" customHeight="1" spans="2:32">
      <c r="B96" s="263"/>
      <c r="C96" s="264"/>
      <c r="D96" s="30"/>
      <c r="E96" s="30"/>
      <c r="G96" s="30"/>
      <c r="H96" s="29"/>
      <c r="AF96" s="287"/>
    </row>
    <row r="97" ht="25.5" customHeight="1" spans="2:32">
      <c r="B97" s="268" t="s">
        <v>82</v>
      </c>
      <c r="C97" s="269"/>
      <c r="D97" s="270"/>
      <c r="E97" s="271">
        <f>+D95/1</f>
        <v>3398</v>
      </c>
      <c r="F97" s="272"/>
      <c r="G97" s="30"/>
      <c r="H97" s="29"/>
      <c r="AF97" s="287"/>
    </row>
    <row r="98" ht="24.75" customHeight="1" spans="2:32">
      <c r="B98" s="268" t="s">
        <v>83</v>
      </c>
      <c r="C98" s="269"/>
      <c r="D98" s="270"/>
      <c r="E98" s="273">
        <f>E97/31</f>
        <v>109.612903225806</v>
      </c>
      <c r="F98" s="274"/>
      <c r="G98" s="30"/>
      <c r="H98" s="29"/>
      <c r="AF98" s="287"/>
    </row>
    <row r="99" ht="11.25" customHeight="1" spans="2:32">
      <c r="B99" s="263"/>
      <c r="C99" s="264"/>
      <c r="D99" s="30"/>
      <c r="E99" s="30"/>
      <c r="G99" s="30"/>
      <c r="H99" s="29"/>
      <c r="AF99" s="287"/>
    </row>
    <row r="100" spans="2:32">
      <c r="B100" s="275" t="s">
        <v>84</v>
      </c>
      <c r="C100" s="276"/>
      <c r="D100" s="276"/>
      <c r="E100" s="277"/>
      <c r="AF100" s="287"/>
    </row>
    <row r="101" ht="13.5" spans="2:32">
      <c r="B101" s="278"/>
      <c r="C101" s="279"/>
      <c r="D101" s="279"/>
      <c r="E101" s="280"/>
      <c r="AF101" s="287"/>
    </row>
    <row r="102" spans="2:32">
      <c r="B102" s="250" t="s">
        <v>52</v>
      </c>
      <c r="C102" s="251"/>
      <c r="D102" s="251" t="s">
        <v>81</v>
      </c>
      <c r="E102" s="252"/>
      <c r="G102" s="30"/>
      <c r="H102" s="29"/>
      <c r="AF102" s="287"/>
    </row>
    <row r="103" spans="2:32">
      <c r="B103" s="253" t="s">
        <v>25</v>
      </c>
      <c r="C103" s="254"/>
      <c r="D103" s="281">
        <v>0.8408</v>
      </c>
      <c r="E103" s="282"/>
      <c r="G103" s="30"/>
      <c r="H103" s="29"/>
      <c r="AF103" s="287"/>
    </row>
    <row r="104" spans="2:8">
      <c r="B104" s="253" t="s">
        <v>26</v>
      </c>
      <c r="C104" s="254"/>
      <c r="D104" s="281"/>
      <c r="E104" s="282"/>
      <c r="G104" s="30"/>
      <c r="H104" s="29"/>
    </row>
    <row r="105" spans="2:8">
      <c r="B105" s="253" t="s">
        <v>27</v>
      </c>
      <c r="C105" s="254"/>
      <c r="D105" s="281"/>
      <c r="E105" s="282"/>
      <c r="G105" s="30"/>
      <c r="H105" s="29"/>
    </row>
    <row r="106" spans="2:8">
      <c r="B106" s="253" t="s">
        <v>28</v>
      </c>
      <c r="C106" s="254"/>
      <c r="D106" s="281"/>
      <c r="E106" s="282"/>
      <c r="G106" s="30"/>
      <c r="H106" s="29"/>
    </row>
    <row r="107" spans="2:8">
      <c r="B107" s="253" t="s">
        <v>29</v>
      </c>
      <c r="C107" s="254"/>
      <c r="D107" s="281"/>
      <c r="E107" s="282"/>
      <c r="G107" s="30"/>
      <c r="H107" s="29"/>
    </row>
    <row r="108" spans="2:8">
      <c r="B108" s="257" t="s">
        <v>30</v>
      </c>
      <c r="C108" s="258"/>
      <c r="D108" s="281"/>
      <c r="E108" s="282"/>
      <c r="G108" s="30"/>
      <c r="H108" s="29"/>
    </row>
    <row r="109" spans="2:8">
      <c r="B109" s="257" t="s">
        <v>37</v>
      </c>
      <c r="C109" s="258"/>
      <c r="D109" s="281"/>
      <c r="E109" s="282"/>
      <c r="G109" s="30"/>
      <c r="H109" s="29"/>
    </row>
    <row r="110" spans="2:8">
      <c r="B110" s="257" t="s">
        <v>38</v>
      </c>
      <c r="C110" s="258"/>
      <c r="D110" s="281"/>
      <c r="E110" s="282"/>
      <c r="G110" s="30"/>
      <c r="H110" s="29"/>
    </row>
    <row r="111" spans="2:8">
      <c r="B111" s="257" t="s">
        <v>39</v>
      </c>
      <c r="C111" s="258"/>
      <c r="D111" s="283"/>
      <c r="E111" s="282"/>
      <c r="G111" s="30"/>
      <c r="H111" s="29"/>
    </row>
    <row r="112" spans="2:8">
      <c r="B112" s="253" t="s">
        <v>40</v>
      </c>
      <c r="C112" s="254"/>
      <c r="D112" s="283"/>
      <c r="E112" s="282"/>
      <c r="G112" s="30"/>
      <c r="H112" s="29"/>
    </row>
    <row r="113" spans="2:8">
      <c r="B113" s="257" t="s">
        <v>41</v>
      </c>
      <c r="C113" s="258"/>
      <c r="D113" s="283"/>
      <c r="E113" s="282"/>
      <c r="G113" s="30"/>
      <c r="H113" s="29"/>
    </row>
    <row r="114" ht="13.5" spans="2:8">
      <c r="B114" s="259" t="s">
        <v>42</v>
      </c>
      <c r="C114" s="260"/>
      <c r="D114" s="283"/>
      <c r="E114" s="282"/>
      <c r="G114" s="30"/>
      <c r="H114" s="29"/>
    </row>
    <row r="115" ht="13.5" spans="2:29">
      <c r="B115" s="284"/>
      <c r="C115" s="285"/>
      <c r="D115" s="285"/>
      <c r="E115" s="285"/>
      <c r="F115" s="285"/>
      <c r="G115" s="285"/>
      <c r="H115" s="286"/>
      <c r="I115" s="285"/>
      <c r="J115" s="285"/>
      <c r="K115" s="285"/>
      <c r="L115" s="285"/>
      <c r="M115" s="285"/>
      <c r="N115" s="285"/>
      <c r="O115" s="285"/>
      <c r="P115" s="285"/>
      <c r="Q115" s="285"/>
      <c r="R115" s="285"/>
      <c r="S115" s="285"/>
      <c r="T115" s="285"/>
      <c r="U115" s="285"/>
      <c r="V115" s="285"/>
      <c r="W115" s="285"/>
      <c r="X115" s="285"/>
      <c r="Y115" s="285"/>
      <c r="Z115" s="285"/>
      <c r="AA115" s="285"/>
      <c r="AB115" s="285"/>
      <c r="AC115" s="285"/>
    </row>
    <row r="116" spans="2:8">
      <c r="B116" s="264"/>
      <c r="C116" s="264"/>
      <c r="D116" s="287"/>
      <c r="E116" s="287"/>
      <c r="G116" s="30"/>
      <c r="H116" s="29"/>
    </row>
    <row r="117" ht="13.5"/>
    <row r="118" ht="13.5" spans="2:29">
      <c r="B118" s="136"/>
      <c r="C118" s="137"/>
      <c r="D118" s="137"/>
      <c r="E118" s="137"/>
      <c r="F118" s="137"/>
      <c r="G118" s="137"/>
      <c r="H118" s="139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  <c r="AA118" s="137"/>
      <c r="AB118" s="137"/>
      <c r="AC118" s="137"/>
    </row>
    <row r="119" ht="13.5" spans="2:5">
      <c r="B119" s="247" t="s">
        <v>85</v>
      </c>
      <c r="C119" s="248"/>
      <c r="D119" s="248"/>
      <c r="E119" s="249"/>
    </row>
    <row r="120" spans="2:8">
      <c r="B120" s="250" t="s">
        <v>52</v>
      </c>
      <c r="C120" s="251"/>
      <c r="D120" s="251" t="s">
        <v>81</v>
      </c>
      <c r="E120" s="252"/>
      <c r="G120" s="30"/>
      <c r="H120" s="29"/>
    </row>
    <row r="121" spans="2:8">
      <c r="B121" s="253" t="s">
        <v>25</v>
      </c>
      <c r="C121" s="254"/>
      <c r="D121" s="255">
        <v>541</v>
      </c>
      <c r="E121" s="256"/>
      <c r="G121" s="30"/>
      <c r="H121" s="29"/>
    </row>
    <row r="122" spans="2:8">
      <c r="B122" s="253" t="s">
        <v>26</v>
      </c>
      <c r="C122" s="254"/>
      <c r="D122" s="255"/>
      <c r="E122" s="256"/>
      <c r="G122" s="30"/>
      <c r="H122" s="29"/>
    </row>
    <row r="123" spans="2:8">
      <c r="B123" s="253" t="s">
        <v>27</v>
      </c>
      <c r="C123" s="254"/>
      <c r="D123" s="255"/>
      <c r="E123" s="256"/>
      <c r="G123" s="30"/>
      <c r="H123" s="29"/>
    </row>
    <row r="124" spans="2:8">
      <c r="B124" s="253" t="s">
        <v>28</v>
      </c>
      <c r="C124" s="254"/>
      <c r="D124" s="288"/>
      <c r="E124" s="256"/>
      <c r="G124" s="30"/>
      <c r="H124" s="29"/>
    </row>
    <row r="125" spans="2:8">
      <c r="B125" s="253" t="s">
        <v>29</v>
      </c>
      <c r="C125" s="254"/>
      <c r="D125" s="255"/>
      <c r="E125" s="256"/>
      <c r="G125" s="30"/>
      <c r="H125" s="29"/>
    </row>
    <row r="126" spans="2:8">
      <c r="B126" s="257" t="s">
        <v>30</v>
      </c>
      <c r="C126" s="258"/>
      <c r="D126" s="255"/>
      <c r="E126" s="256"/>
      <c r="G126" s="30"/>
      <c r="H126" s="29"/>
    </row>
    <row r="127" spans="2:8">
      <c r="B127" s="257" t="s">
        <v>37</v>
      </c>
      <c r="C127" s="258"/>
      <c r="D127" s="255"/>
      <c r="E127" s="256"/>
      <c r="G127" s="30"/>
      <c r="H127" s="29"/>
    </row>
    <row r="128" spans="2:8">
      <c r="B128" s="257" t="s">
        <v>38</v>
      </c>
      <c r="C128" s="258"/>
      <c r="D128" s="255"/>
      <c r="E128" s="256"/>
      <c r="G128" s="30"/>
      <c r="H128" s="29"/>
    </row>
    <row r="129" spans="2:8">
      <c r="B129" s="257" t="s">
        <v>39</v>
      </c>
      <c r="C129" s="258"/>
      <c r="D129" s="255"/>
      <c r="E129" s="256"/>
      <c r="G129" s="30"/>
      <c r="H129" s="29"/>
    </row>
    <row r="130" spans="2:8">
      <c r="B130" s="253" t="s">
        <v>40</v>
      </c>
      <c r="C130" s="254"/>
      <c r="D130" s="255"/>
      <c r="E130" s="256"/>
      <c r="G130" s="30"/>
      <c r="H130" s="29"/>
    </row>
    <row r="131" spans="2:8">
      <c r="B131" s="257" t="s">
        <v>41</v>
      </c>
      <c r="C131" s="258"/>
      <c r="D131" s="255"/>
      <c r="E131" s="256"/>
      <c r="G131" s="30"/>
      <c r="H131" s="29"/>
    </row>
    <row r="132" ht="13.5" spans="2:8">
      <c r="B132" s="259" t="s">
        <v>42</v>
      </c>
      <c r="C132" s="260"/>
      <c r="D132" s="261"/>
      <c r="E132" s="262"/>
      <c r="G132" s="30"/>
      <c r="H132" s="29"/>
    </row>
    <row r="133" ht="13.5" spans="2:8">
      <c r="B133" s="259" t="s">
        <v>33</v>
      </c>
      <c r="C133" s="260"/>
      <c r="D133" s="261">
        <f>SUM(D121:E132)</f>
        <v>541</v>
      </c>
      <c r="E133" s="262"/>
      <c r="G133" s="30"/>
      <c r="H133" s="29"/>
    </row>
    <row r="134" spans="2:8">
      <c r="B134" s="263"/>
      <c r="C134" s="264"/>
      <c r="D134" s="30"/>
      <c r="E134" s="30"/>
      <c r="G134" s="30"/>
      <c r="H134" s="29"/>
    </row>
    <row r="135" ht="13.5" spans="2:2">
      <c r="B135" s="265"/>
    </row>
    <row r="136" ht="13.5" spans="2:7">
      <c r="B136" s="247" t="s">
        <v>86</v>
      </c>
      <c r="C136" s="248"/>
      <c r="D136" s="248"/>
      <c r="E136" s="248"/>
      <c r="F136" s="248"/>
      <c r="G136" s="249"/>
    </row>
    <row r="137" spans="2:8">
      <c r="B137" s="289" t="s">
        <v>52</v>
      </c>
      <c r="C137" s="290"/>
      <c r="D137" s="291" t="s">
        <v>81</v>
      </c>
      <c r="E137" s="290"/>
      <c r="F137" s="291" t="s">
        <v>87</v>
      </c>
      <c r="G137" s="292"/>
      <c r="H137" s="29"/>
    </row>
    <row r="138" spans="2:8">
      <c r="B138" s="293" t="s">
        <v>25</v>
      </c>
      <c r="C138" s="294"/>
      <c r="D138" s="295">
        <v>2484</v>
      </c>
      <c r="E138" s="296"/>
      <c r="F138" s="297">
        <f t="shared" ref="F138" si="0">(D138*100%)/D83</f>
        <v>0.731018246027075</v>
      </c>
      <c r="G138" s="298"/>
      <c r="H138" s="29"/>
    </row>
    <row r="139" spans="2:31">
      <c r="B139" s="293" t="s">
        <v>26</v>
      </c>
      <c r="C139" s="294"/>
      <c r="D139" s="295"/>
      <c r="E139" s="296"/>
      <c r="F139" s="297"/>
      <c r="G139" s="298"/>
      <c r="H139" s="29"/>
      <c r="AE139" s="344"/>
    </row>
    <row r="140" spans="2:8">
      <c r="B140" s="293" t="s">
        <v>27</v>
      </c>
      <c r="C140" s="294"/>
      <c r="D140" s="295"/>
      <c r="E140" s="296"/>
      <c r="F140" s="297"/>
      <c r="G140" s="298"/>
      <c r="H140" s="29"/>
    </row>
    <row r="141" spans="2:8">
      <c r="B141" s="293" t="s">
        <v>28</v>
      </c>
      <c r="C141" s="294"/>
      <c r="D141" s="295"/>
      <c r="E141" s="296"/>
      <c r="F141" s="297"/>
      <c r="G141" s="298"/>
      <c r="H141" s="29"/>
    </row>
    <row r="142" spans="2:8">
      <c r="B142" s="293" t="s">
        <v>29</v>
      </c>
      <c r="C142" s="294"/>
      <c r="D142" s="295"/>
      <c r="E142" s="296"/>
      <c r="F142" s="297"/>
      <c r="G142" s="298"/>
      <c r="H142" s="29"/>
    </row>
    <row r="143" customHeight="1" spans="2:8">
      <c r="B143" s="299" t="s">
        <v>30</v>
      </c>
      <c r="C143" s="300"/>
      <c r="D143" s="295"/>
      <c r="E143" s="296"/>
      <c r="F143" s="297"/>
      <c r="G143" s="298"/>
      <c r="H143" s="29"/>
    </row>
    <row r="144" customHeight="1" spans="2:8">
      <c r="B144" s="299" t="s">
        <v>37</v>
      </c>
      <c r="C144" s="300"/>
      <c r="D144" s="295"/>
      <c r="E144" s="296"/>
      <c r="F144" s="297"/>
      <c r="G144" s="298"/>
      <c r="H144" s="29"/>
    </row>
    <row r="145" customHeight="1" spans="2:8">
      <c r="B145" s="299" t="s">
        <v>38</v>
      </c>
      <c r="C145" s="300"/>
      <c r="D145" s="295"/>
      <c r="E145" s="296"/>
      <c r="F145" s="297"/>
      <c r="G145" s="298"/>
      <c r="H145" s="29"/>
    </row>
    <row r="146" customHeight="1" spans="2:8">
      <c r="B146" s="299" t="s">
        <v>39</v>
      </c>
      <c r="C146" s="300"/>
      <c r="D146" s="295"/>
      <c r="E146" s="296"/>
      <c r="F146" s="297"/>
      <c r="G146" s="298"/>
      <c r="H146" s="29"/>
    </row>
    <row r="147" spans="2:8">
      <c r="B147" s="293" t="s">
        <v>40</v>
      </c>
      <c r="C147" s="294"/>
      <c r="D147" s="295"/>
      <c r="E147" s="296"/>
      <c r="F147" s="297"/>
      <c r="G147" s="298"/>
      <c r="H147" s="29"/>
    </row>
    <row r="148" customHeight="1" spans="2:8">
      <c r="B148" s="299" t="s">
        <v>41</v>
      </c>
      <c r="C148" s="300"/>
      <c r="D148" s="295"/>
      <c r="E148" s="296"/>
      <c r="F148" s="297"/>
      <c r="G148" s="298"/>
      <c r="H148" s="29"/>
    </row>
    <row r="149" ht="13.5" customHeight="1" spans="2:8">
      <c r="B149" s="301" t="s">
        <v>42</v>
      </c>
      <c r="C149" s="302"/>
      <c r="D149" s="303"/>
      <c r="E149" s="304"/>
      <c r="F149" s="297"/>
      <c r="G149" s="298"/>
      <c r="H149" s="29"/>
    </row>
    <row r="150" ht="13.5" customHeight="1" spans="2:33">
      <c r="B150" s="305" t="s">
        <v>33</v>
      </c>
      <c r="C150" s="306"/>
      <c r="D150" s="307">
        <f>SUM(D138:E149)</f>
        <v>2484</v>
      </c>
      <c r="E150" s="308"/>
      <c r="F150" s="309">
        <f>(D150*100%)/D95</f>
        <v>0.731018246027075</v>
      </c>
      <c r="G150" s="310"/>
      <c r="H150" s="29"/>
      <c r="AF150" s="30"/>
      <c r="AG150" s="30"/>
    </row>
    <row r="151" spans="2:33">
      <c r="B151" s="265"/>
      <c r="AE151" s="34"/>
      <c r="AF151" s="34"/>
      <c r="AG151" s="34"/>
    </row>
    <row r="152" ht="13.5" spans="2:33">
      <c r="B152" s="265"/>
      <c r="AF152" s="30"/>
      <c r="AG152" s="30"/>
    </row>
    <row r="153" spans="2:33">
      <c r="B153" s="275" t="s">
        <v>88</v>
      </c>
      <c r="C153" s="276"/>
      <c r="D153" s="276"/>
      <c r="E153" s="276"/>
      <c r="F153" s="276"/>
      <c r="G153" s="277"/>
      <c r="AF153" s="30"/>
      <c r="AG153" s="30"/>
    </row>
    <row r="154" ht="13.5" spans="2:33">
      <c r="B154" s="278"/>
      <c r="C154" s="279"/>
      <c r="D154" s="279"/>
      <c r="E154" s="279"/>
      <c r="F154" s="279"/>
      <c r="G154" s="280"/>
      <c r="AF154" s="30"/>
      <c r="AG154" s="30"/>
    </row>
    <row r="155" spans="2:33">
      <c r="B155" s="250" t="s">
        <v>52</v>
      </c>
      <c r="C155" s="251"/>
      <c r="D155" s="251" t="s">
        <v>81</v>
      </c>
      <c r="E155" s="251"/>
      <c r="F155" s="251" t="s">
        <v>87</v>
      </c>
      <c r="G155" s="252"/>
      <c r="AF155" s="30"/>
      <c r="AG155" s="30"/>
    </row>
    <row r="156" spans="2:33">
      <c r="B156" s="253" t="s">
        <v>25</v>
      </c>
      <c r="C156" s="254"/>
      <c r="D156" s="255">
        <v>2907</v>
      </c>
      <c r="E156" s="255"/>
      <c r="F156" s="311">
        <f t="shared" ref="F156" si="1">(D156*100%)/D83</f>
        <v>0.855503237198352</v>
      </c>
      <c r="G156" s="312"/>
      <c r="AF156" s="30"/>
      <c r="AG156" s="30"/>
    </row>
    <row r="157" spans="2:33">
      <c r="B157" s="253" t="s">
        <v>26</v>
      </c>
      <c r="C157" s="254"/>
      <c r="D157" s="255"/>
      <c r="E157" s="255"/>
      <c r="F157" s="311"/>
      <c r="G157" s="312"/>
      <c r="AE157" s="34"/>
      <c r="AF157" s="34"/>
      <c r="AG157" s="34"/>
    </row>
    <row r="158" spans="2:7">
      <c r="B158" s="253" t="s">
        <v>27</v>
      </c>
      <c r="C158" s="254"/>
      <c r="D158" s="255"/>
      <c r="E158" s="255"/>
      <c r="F158" s="311"/>
      <c r="G158" s="312"/>
    </row>
    <row r="159" spans="2:7">
      <c r="B159" s="253" t="s">
        <v>28</v>
      </c>
      <c r="C159" s="254"/>
      <c r="D159" s="255"/>
      <c r="E159" s="255"/>
      <c r="F159" s="311"/>
      <c r="G159" s="312"/>
    </row>
    <row r="160" spans="2:7">
      <c r="B160" s="253" t="s">
        <v>29</v>
      </c>
      <c r="C160" s="254"/>
      <c r="D160" s="255"/>
      <c r="E160" s="255"/>
      <c r="F160" s="311"/>
      <c r="G160" s="312"/>
    </row>
    <row r="161" spans="2:7">
      <c r="B161" s="257" t="s">
        <v>30</v>
      </c>
      <c r="C161" s="258"/>
      <c r="D161" s="255"/>
      <c r="E161" s="255"/>
      <c r="F161" s="311"/>
      <c r="G161" s="312"/>
    </row>
    <row r="162" spans="2:7">
      <c r="B162" s="257" t="s">
        <v>37</v>
      </c>
      <c r="C162" s="258"/>
      <c r="D162" s="255"/>
      <c r="E162" s="255"/>
      <c r="F162" s="311"/>
      <c r="G162" s="312"/>
    </row>
    <row r="163" spans="2:7">
      <c r="B163" s="257" t="s">
        <v>38</v>
      </c>
      <c r="C163" s="258"/>
      <c r="D163" s="255"/>
      <c r="E163" s="255"/>
      <c r="F163" s="311"/>
      <c r="G163" s="312"/>
    </row>
    <row r="164" spans="2:7">
      <c r="B164" s="257" t="s">
        <v>39</v>
      </c>
      <c r="C164" s="258"/>
      <c r="D164" s="255"/>
      <c r="E164" s="255"/>
      <c r="F164" s="311"/>
      <c r="G164" s="312"/>
    </row>
    <row r="165" spans="2:7">
      <c r="B165" s="253" t="s">
        <v>40</v>
      </c>
      <c r="C165" s="254"/>
      <c r="D165" s="255"/>
      <c r="E165" s="255"/>
      <c r="F165" s="311"/>
      <c r="G165" s="312"/>
    </row>
    <row r="166" spans="2:7">
      <c r="B166" s="257" t="s">
        <v>41</v>
      </c>
      <c r="C166" s="258"/>
      <c r="D166" s="255"/>
      <c r="E166" s="255"/>
      <c r="F166" s="311"/>
      <c r="G166" s="312"/>
    </row>
    <row r="167" ht="13.5" spans="2:7">
      <c r="B167" s="313" t="s">
        <v>42</v>
      </c>
      <c r="C167" s="314"/>
      <c r="D167" s="315"/>
      <c r="E167" s="315"/>
      <c r="F167" s="311"/>
      <c r="G167" s="312"/>
    </row>
    <row r="168" ht="13.5" spans="2:29">
      <c r="B168" s="316" t="s">
        <v>33</v>
      </c>
      <c r="C168" s="317"/>
      <c r="D168" s="318">
        <f>SUM(D156:E167)</f>
        <v>2907</v>
      </c>
      <c r="E168" s="318"/>
      <c r="F168" s="319">
        <f>(D168*100%)/D95</f>
        <v>0.855503237198352</v>
      </c>
      <c r="G168" s="320"/>
      <c r="H168" s="286"/>
      <c r="I168" s="285"/>
      <c r="J168" s="285"/>
      <c r="K168" s="285"/>
      <c r="L168" s="285"/>
      <c r="M168" s="285"/>
      <c r="N168" s="285"/>
      <c r="O168" s="285"/>
      <c r="P168" s="285"/>
      <c r="Q168" s="285"/>
      <c r="R168" s="285"/>
      <c r="S168" s="285"/>
      <c r="T168" s="285"/>
      <c r="U168" s="285"/>
      <c r="V168" s="285"/>
      <c r="W168" s="285"/>
      <c r="X168" s="285"/>
      <c r="Y168" s="285"/>
      <c r="Z168" s="285"/>
      <c r="AA168" s="285"/>
      <c r="AB168" s="285"/>
      <c r="AC168" s="285"/>
    </row>
    <row r="170" ht="15.75" customHeight="1"/>
    <row r="171" spans="2:31">
      <c r="B171" s="275" t="s">
        <v>89</v>
      </c>
      <c r="C171" s="276"/>
      <c r="D171" s="276"/>
      <c r="E171" s="276"/>
      <c r="F171" s="276"/>
      <c r="G171" s="276"/>
      <c r="H171" s="276"/>
      <c r="I171" s="276"/>
      <c r="J171" s="276"/>
      <c r="K171" s="276"/>
      <c r="L171" s="276"/>
      <c r="M171" s="276"/>
      <c r="N171" s="276"/>
      <c r="O171" s="276"/>
      <c r="P171" s="276"/>
      <c r="Q171" s="276"/>
      <c r="R171" s="276"/>
      <c r="S171" s="276"/>
      <c r="T171" s="276"/>
      <c r="U171" s="276"/>
      <c r="V171" s="276"/>
      <c r="W171" s="276"/>
      <c r="X171" s="276"/>
      <c r="Y171" s="276"/>
      <c r="Z171" s="276"/>
      <c r="AA171" s="276"/>
      <c r="AB171" s="276"/>
      <c r="AC171" s="276"/>
      <c r="AE171"/>
    </row>
    <row r="172" ht="15" spans="2:31">
      <c r="B172" s="321"/>
      <c r="C172" s="322"/>
      <c r="D172" s="322"/>
      <c r="E172" s="322"/>
      <c r="F172" s="322"/>
      <c r="G172" s="322"/>
      <c r="H172" s="322"/>
      <c r="I172" s="322"/>
      <c r="J172" s="322"/>
      <c r="K172" s="322"/>
      <c r="L172" s="322"/>
      <c r="M172" s="322"/>
      <c r="N172" s="322"/>
      <c r="O172" s="322"/>
      <c r="P172" s="322"/>
      <c r="Q172" s="322"/>
      <c r="R172" s="322"/>
      <c r="S172" s="322"/>
      <c r="T172" s="322"/>
      <c r="U172" s="322"/>
      <c r="V172" s="322"/>
      <c r="W172" s="322"/>
      <c r="X172" s="322"/>
      <c r="Y172" s="322"/>
      <c r="Z172" s="322"/>
      <c r="AA172" s="322"/>
      <c r="AB172" s="322"/>
      <c r="AC172" s="322"/>
      <c r="AE172" s="345"/>
    </row>
    <row r="173" ht="14.25" spans="2:31">
      <c r="B173" s="323" t="s">
        <v>90</v>
      </c>
      <c r="C173" s="323"/>
      <c r="D173" s="323"/>
      <c r="E173" s="323"/>
      <c r="F173" s="324" t="s">
        <v>25</v>
      </c>
      <c r="G173" s="324"/>
      <c r="H173" s="324" t="s">
        <v>26</v>
      </c>
      <c r="I173" s="324"/>
      <c r="J173" s="324" t="s">
        <v>27</v>
      </c>
      <c r="K173" s="324"/>
      <c r="L173" s="324" t="s">
        <v>28</v>
      </c>
      <c r="M173" s="324"/>
      <c r="N173" s="324" t="s">
        <v>29</v>
      </c>
      <c r="O173" s="324"/>
      <c r="P173" s="324" t="s">
        <v>30</v>
      </c>
      <c r="Q173" s="324"/>
      <c r="R173" s="324" t="s">
        <v>37</v>
      </c>
      <c r="S173" s="324"/>
      <c r="T173" s="324" t="s">
        <v>38</v>
      </c>
      <c r="U173" s="324"/>
      <c r="V173" s="324" t="s">
        <v>91</v>
      </c>
      <c r="W173" s="324"/>
      <c r="X173" s="324" t="s">
        <v>40</v>
      </c>
      <c r="Y173" s="324"/>
      <c r="Z173" s="324" t="s">
        <v>92</v>
      </c>
      <c r="AA173" s="324"/>
      <c r="AB173" s="324" t="s">
        <v>93</v>
      </c>
      <c r="AC173" s="346"/>
      <c r="AE173" s="347"/>
    </row>
    <row r="174" ht="14.25" spans="2:31">
      <c r="B174" s="325" t="s">
        <v>94</v>
      </c>
      <c r="C174" s="326"/>
      <c r="D174" s="326"/>
      <c r="E174" s="326"/>
      <c r="F174" s="327">
        <v>3</v>
      </c>
      <c r="G174" s="327"/>
      <c r="H174" s="327"/>
      <c r="I174" s="327"/>
      <c r="J174" s="327"/>
      <c r="K174" s="327"/>
      <c r="L174" s="327"/>
      <c r="M174" s="327"/>
      <c r="N174" s="327"/>
      <c r="O174" s="327"/>
      <c r="P174" s="327"/>
      <c r="Q174" s="327"/>
      <c r="R174" s="327"/>
      <c r="S174" s="327"/>
      <c r="T174" s="327"/>
      <c r="U174" s="327"/>
      <c r="V174" s="327"/>
      <c r="W174" s="327"/>
      <c r="X174" s="343"/>
      <c r="Y174" s="343"/>
      <c r="Z174" s="343"/>
      <c r="AA174" s="343"/>
      <c r="AB174" s="343"/>
      <c r="AC174" s="348"/>
      <c r="AE174" s="347"/>
    </row>
    <row r="175" ht="14.25" spans="2:31">
      <c r="B175" s="328" t="s">
        <v>95</v>
      </c>
      <c r="C175" s="329"/>
      <c r="D175" s="329"/>
      <c r="E175" s="329"/>
      <c r="F175" s="330">
        <v>7</v>
      </c>
      <c r="G175" s="330"/>
      <c r="H175" s="330"/>
      <c r="I175" s="330"/>
      <c r="J175" s="330"/>
      <c r="K175" s="330"/>
      <c r="L175" s="330"/>
      <c r="M175" s="330"/>
      <c r="N175" s="330"/>
      <c r="O175" s="330"/>
      <c r="P175" s="330"/>
      <c r="Q175" s="330"/>
      <c r="R175" s="330"/>
      <c r="S175" s="330"/>
      <c r="T175" s="330"/>
      <c r="U175" s="330"/>
      <c r="V175" s="330"/>
      <c r="W175" s="330"/>
      <c r="X175" s="255"/>
      <c r="Y175" s="255"/>
      <c r="Z175" s="255"/>
      <c r="AA175" s="255"/>
      <c r="AB175" s="343"/>
      <c r="AC175" s="348"/>
      <c r="AE175" s="347"/>
    </row>
    <row r="176" ht="14.25" spans="2:31">
      <c r="B176" s="328" t="s">
        <v>96</v>
      </c>
      <c r="C176" s="329"/>
      <c r="D176" s="329"/>
      <c r="E176" s="329"/>
      <c r="F176" s="330">
        <v>0</v>
      </c>
      <c r="G176" s="330"/>
      <c r="H176" s="330"/>
      <c r="I176" s="330"/>
      <c r="J176" s="330"/>
      <c r="K176" s="330"/>
      <c r="L176" s="330"/>
      <c r="M176" s="330"/>
      <c r="N176" s="330"/>
      <c r="O176" s="330"/>
      <c r="P176" s="330"/>
      <c r="Q176" s="330"/>
      <c r="R176" s="330"/>
      <c r="S176" s="330"/>
      <c r="T176" s="330"/>
      <c r="U176" s="330"/>
      <c r="V176" s="330"/>
      <c r="W176" s="330"/>
      <c r="X176" s="255"/>
      <c r="Y176" s="255"/>
      <c r="Z176" s="255"/>
      <c r="AA176" s="255"/>
      <c r="AB176" s="343"/>
      <c r="AC176" s="348"/>
      <c r="AE176" s="347"/>
    </row>
    <row r="177" ht="14.25" spans="2:31">
      <c r="B177" s="328" t="s">
        <v>97</v>
      </c>
      <c r="C177" s="329"/>
      <c r="D177" s="329"/>
      <c r="E177" s="329"/>
      <c r="F177" s="330">
        <v>847</v>
      </c>
      <c r="G177" s="330"/>
      <c r="H177" s="330"/>
      <c r="I177" s="330"/>
      <c r="J177" s="330"/>
      <c r="K177" s="330"/>
      <c r="L177" s="330"/>
      <c r="M177" s="330"/>
      <c r="N177" s="330"/>
      <c r="O177" s="330"/>
      <c r="P177" s="330"/>
      <c r="Q177" s="330"/>
      <c r="R177" s="330"/>
      <c r="S177" s="330"/>
      <c r="T177" s="330"/>
      <c r="U177" s="330"/>
      <c r="V177" s="330"/>
      <c r="W177" s="330"/>
      <c r="X177" s="255"/>
      <c r="Y177" s="255"/>
      <c r="Z177" s="255"/>
      <c r="AA177" s="255"/>
      <c r="AB177" s="343"/>
      <c r="AC177" s="348"/>
      <c r="AE177" s="347"/>
    </row>
    <row r="178" ht="14.25" spans="2:31">
      <c r="B178" s="328" t="s">
        <v>98</v>
      </c>
      <c r="C178" s="329"/>
      <c r="D178" s="329"/>
      <c r="E178" s="329"/>
      <c r="F178" s="330">
        <v>12</v>
      </c>
      <c r="G178" s="330"/>
      <c r="H178" s="330"/>
      <c r="I178" s="330"/>
      <c r="J178" s="330"/>
      <c r="K178" s="330"/>
      <c r="L178" s="330"/>
      <c r="M178" s="330"/>
      <c r="N178" s="330"/>
      <c r="O178" s="330"/>
      <c r="P178" s="330"/>
      <c r="Q178" s="330"/>
      <c r="R178" s="330"/>
      <c r="S178" s="330"/>
      <c r="T178" s="330"/>
      <c r="U178" s="330"/>
      <c r="V178" s="330"/>
      <c r="W178" s="330"/>
      <c r="X178" s="330"/>
      <c r="Y178" s="330"/>
      <c r="Z178" s="330"/>
      <c r="AA178" s="330"/>
      <c r="AB178" s="343"/>
      <c r="AC178" s="348"/>
      <c r="AE178" s="347"/>
    </row>
    <row r="179" ht="14.25" spans="2:31">
      <c r="B179" s="328" t="s">
        <v>99</v>
      </c>
      <c r="C179" s="329"/>
      <c r="D179" s="329"/>
      <c r="E179" s="329"/>
      <c r="F179" s="330">
        <v>28</v>
      </c>
      <c r="G179" s="330"/>
      <c r="H179" s="330"/>
      <c r="I179" s="330"/>
      <c r="J179" s="330"/>
      <c r="K179" s="330"/>
      <c r="L179" s="330"/>
      <c r="M179" s="330"/>
      <c r="N179" s="330"/>
      <c r="O179" s="330"/>
      <c r="P179" s="330"/>
      <c r="Q179" s="330"/>
      <c r="R179" s="330"/>
      <c r="S179" s="330"/>
      <c r="T179" s="330"/>
      <c r="U179" s="330"/>
      <c r="V179" s="330"/>
      <c r="W179" s="330"/>
      <c r="X179" s="330"/>
      <c r="Y179" s="330"/>
      <c r="Z179" s="330"/>
      <c r="AA179" s="330"/>
      <c r="AB179" s="349"/>
      <c r="AC179" s="348"/>
      <c r="AE179" s="347"/>
    </row>
    <row r="180" ht="14.25" spans="2:31">
      <c r="B180" s="328" t="s">
        <v>100</v>
      </c>
      <c r="C180" s="329"/>
      <c r="D180" s="329"/>
      <c r="E180" s="329"/>
      <c r="F180" s="330">
        <v>0</v>
      </c>
      <c r="G180" s="330"/>
      <c r="H180" s="330"/>
      <c r="I180" s="330"/>
      <c r="J180" s="330"/>
      <c r="K180" s="330"/>
      <c r="L180" s="330"/>
      <c r="M180" s="330"/>
      <c r="N180" s="330"/>
      <c r="O180" s="330"/>
      <c r="P180" s="330"/>
      <c r="Q180" s="330"/>
      <c r="R180" s="330"/>
      <c r="S180" s="330"/>
      <c r="T180" s="330"/>
      <c r="U180" s="330"/>
      <c r="V180" s="330"/>
      <c r="W180" s="330"/>
      <c r="X180" s="255"/>
      <c r="Y180" s="255"/>
      <c r="Z180" s="255"/>
      <c r="AA180" s="255"/>
      <c r="AB180" s="343"/>
      <c r="AC180" s="348"/>
      <c r="AE180" s="347"/>
    </row>
    <row r="181" ht="15" spans="2:31">
      <c r="B181" s="331" t="s">
        <v>101</v>
      </c>
      <c r="C181" s="332"/>
      <c r="D181" s="332"/>
      <c r="E181" s="332"/>
      <c r="F181" s="333">
        <v>2501</v>
      </c>
      <c r="G181" s="333"/>
      <c r="H181" s="333"/>
      <c r="I181" s="333"/>
      <c r="J181" s="333"/>
      <c r="K181" s="333"/>
      <c r="L181" s="333"/>
      <c r="M181" s="333"/>
      <c r="N181" s="333"/>
      <c r="O181" s="333"/>
      <c r="P181" s="333"/>
      <c r="Q181" s="333"/>
      <c r="R181" s="333"/>
      <c r="S181" s="333"/>
      <c r="T181" s="333"/>
      <c r="U181" s="333"/>
      <c r="V181" s="333"/>
      <c r="W181" s="333"/>
      <c r="X181" s="315"/>
      <c r="Y181" s="315"/>
      <c r="Z181" s="315"/>
      <c r="AA181" s="315"/>
      <c r="AB181" s="343"/>
      <c r="AC181" s="348"/>
      <c r="AE181" s="347"/>
    </row>
    <row r="182" ht="15" spans="2:31">
      <c r="B182" s="247" t="s">
        <v>33</v>
      </c>
      <c r="C182" s="248"/>
      <c r="D182" s="248"/>
      <c r="E182" s="248"/>
      <c r="F182" s="334">
        <f>SUM(F174:F181)</f>
        <v>3398</v>
      </c>
      <c r="G182" s="335"/>
      <c r="H182" s="247">
        <f>SUM(H174:H181)</f>
        <v>0</v>
      </c>
      <c r="I182" s="249"/>
      <c r="J182" s="248">
        <f>SUM(J174:J181)</f>
        <v>0</v>
      </c>
      <c r="K182" s="248"/>
      <c r="L182" s="247">
        <f>SUM(L174:L181)</f>
        <v>0</v>
      </c>
      <c r="M182" s="249"/>
      <c r="N182" s="248">
        <f>SUM(N174:N181)</f>
        <v>0</v>
      </c>
      <c r="O182" s="248"/>
      <c r="P182" s="247">
        <f>SUM(P174:P181)</f>
        <v>0</v>
      </c>
      <c r="Q182" s="249"/>
      <c r="R182" s="247">
        <f>SUM(R174:R181)</f>
        <v>0</v>
      </c>
      <c r="S182" s="249"/>
      <c r="T182" s="247">
        <f>SUM(T174:T181)</f>
        <v>0</v>
      </c>
      <c r="U182" s="249"/>
      <c r="V182" s="247">
        <f>SUM(V174:V181)</f>
        <v>0</v>
      </c>
      <c r="W182" s="249"/>
      <c r="X182" s="247">
        <f>SUM(X174:X181)</f>
        <v>0</v>
      </c>
      <c r="Y182" s="249"/>
      <c r="Z182" s="247">
        <f>SUM(Z174:Z181)</f>
        <v>0</v>
      </c>
      <c r="AA182" s="249"/>
      <c r="AB182" s="247">
        <f>SUM(AB174:AB181)</f>
        <v>0</v>
      </c>
      <c r="AC182" s="248"/>
      <c r="AE182" s="347"/>
    </row>
    <row r="183" spans="2:29">
      <c r="B183" s="20"/>
      <c r="C183" s="20"/>
      <c r="D183" s="20"/>
      <c r="E183" s="20"/>
      <c r="F183" s="336"/>
      <c r="G183" s="336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</row>
    <row r="184" spans="2:29">
      <c r="B184" s="20"/>
      <c r="C184" s="20"/>
      <c r="D184" s="20"/>
      <c r="E184" s="20"/>
      <c r="F184" s="336"/>
      <c r="G184" s="336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</row>
    <row r="186" ht="13.5"/>
    <row r="187" spans="2:7">
      <c r="B187" s="275" t="s">
        <v>102</v>
      </c>
      <c r="C187" s="276"/>
      <c r="D187" s="276"/>
      <c r="E187" s="276"/>
      <c r="F187" s="276"/>
      <c r="G187" s="277"/>
    </row>
    <row r="188" ht="13.5" spans="2:7">
      <c r="B188" s="278"/>
      <c r="C188" s="279"/>
      <c r="D188" s="279"/>
      <c r="E188" s="279"/>
      <c r="F188" s="279"/>
      <c r="G188" s="280"/>
    </row>
    <row r="189" ht="13.5" spans="2:8">
      <c r="B189" s="337" t="s">
        <v>103</v>
      </c>
      <c r="C189" s="338"/>
      <c r="D189" s="338"/>
      <c r="E189" s="338"/>
      <c r="F189" s="339" t="s">
        <v>81</v>
      </c>
      <c r="G189" s="340"/>
      <c r="H189" s="29"/>
    </row>
    <row r="190" spans="2:7">
      <c r="B190" s="325" t="s">
        <v>94</v>
      </c>
      <c r="C190" s="326"/>
      <c r="D190" s="326"/>
      <c r="E190" s="326"/>
      <c r="F190" s="341">
        <f>SUM(F174:AC174)</f>
        <v>3</v>
      </c>
      <c r="G190" s="342"/>
    </row>
    <row r="191" spans="2:7">
      <c r="B191" s="328" t="s">
        <v>95</v>
      </c>
      <c r="C191" s="329"/>
      <c r="D191" s="329"/>
      <c r="E191" s="329"/>
      <c r="F191" s="341">
        <f>SUM(F175:AC175)</f>
        <v>7</v>
      </c>
      <c r="G191" s="342"/>
    </row>
    <row r="192" spans="2:7">
      <c r="B192" s="328" t="s">
        <v>96</v>
      </c>
      <c r="C192" s="329"/>
      <c r="D192" s="329"/>
      <c r="E192" s="329"/>
      <c r="F192" s="341">
        <v>0</v>
      </c>
      <c r="G192" s="342"/>
    </row>
    <row r="193" spans="2:7">
      <c r="B193" s="328" t="s">
        <v>97</v>
      </c>
      <c r="C193" s="329"/>
      <c r="D193" s="329"/>
      <c r="E193" s="329"/>
      <c r="F193" s="341">
        <f>SUM(F177:AC177)</f>
        <v>847</v>
      </c>
      <c r="G193" s="342"/>
    </row>
    <row r="194" spans="2:7">
      <c r="B194" s="328" t="s">
        <v>98</v>
      </c>
      <c r="C194" s="329"/>
      <c r="D194" s="329"/>
      <c r="E194" s="329"/>
      <c r="F194" s="341">
        <f>SUM(F178:AC178)</f>
        <v>12</v>
      </c>
      <c r="G194" s="342"/>
    </row>
    <row r="195" spans="2:7">
      <c r="B195" s="328" t="s">
        <v>99</v>
      </c>
      <c r="C195" s="329"/>
      <c r="D195" s="329"/>
      <c r="E195" s="329"/>
      <c r="F195" s="341">
        <f>SUM(F179:AC179)</f>
        <v>28</v>
      </c>
      <c r="G195" s="342"/>
    </row>
    <row r="196" spans="2:7">
      <c r="B196" s="328" t="s">
        <v>100</v>
      </c>
      <c r="C196" s="329"/>
      <c r="D196" s="329"/>
      <c r="E196" s="329"/>
      <c r="F196" s="341">
        <f t="shared" ref="F196:F197" si="2">SUM(F180:AC180)</f>
        <v>0</v>
      </c>
      <c r="G196" s="342"/>
    </row>
    <row r="197" ht="13.5" spans="2:7">
      <c r="B197" s="350" t="s">
        <v>101</v>
      </c>
      <c r="C197" s="351"/>
      <c r="D197" s="351"/>
      <c r="E197" s="351"/>
      <c r="F197" s="341">
        <f t="shared" si="2"/>
        <v>2501</v>
      </c>
      <c r="G197" s="342"/>
    </row>
    <row r="198" ht="13.5" spans="2:7">
      <c r="B198" s="247" t="s">
        <v>33</v>
      </c>
      <c r="C198" s="248"/>
      <c r="D198" s="248"/>
      <c r="E198" s="248"/>
      <c r="F198" s="247">
        <f>SUM(F190:G197)</f>
        <v>3398</v>
      </c>
      <c r="G198" s="249"/>
    </row>
    <row r="203" ht="10.5" customHeight="1"/>
    <row r="204" ht="3" customHeight="1"/>
    <row r="205" ht="7.5" customHeight="1" spans="2:29">
      <c r="B205" s="352" t="s">
        <v>104</v>
      </c>
      <c r="C205" s="353"/>
      <c r="D205" s="353"/>
      <c r="E205" s="353"/>
      <c r="F205" s="353"/>
      <c r="G205" s="353"/>
      <c r="H205" s="353"/>
      <c r="I205" s="353"/>
      <c r="J205" s="353"/>
      <c r="K205" s="353"/>
      <c r="L205" s="353"/>
      <c r="M205" s="353"/>
      <c r="N205" s="353"/>
      <c r="O205" s="353"/>
      <c r="P205" s="353"/>
      <c r="Q205" s="353"/>
      <c r="R205" s="353"/>
      <c r="S205" s="353"/>
      <c r="T205" s="353"/>
      <c r="U205" s="353"/>
      <c r="V205" s="353"/>
      <c r="W205" s="353"/>
      <c r="X205" s="353"/>
      <c r="Y205" s="353"/>
      <c r="Z205" s="353"/>
      <c r="AA205" s="353"/>
      <c r="AB205" s="353"/>
      <c r="AC205" s="381"/>
    </row>
    <row r="206" ht="8.25" customHeight="1" spans="2:29">
      <c r="B206" s="354"/>
      <c r="C206" s="355"/>
      <c r="D206" s="355"/>
      <c r="E206" s="355"/>
      <c r="F206" s="355"/>
      <c r="G206" s="355"/>
      <c r="H206" s="355"/>
      <c r="I206" s="355"/>
      <c r="J206" s="355"/>
      <c r="K206" s="355"/>
      <c r="L206" s="355"/>
      <c r="M206" s="355"/>
      <c r="N206" s="355"/>
      <c r="O206" s="355"/>
      <c r="P206" s="355"/>
      <c r="Q206" s="355"/>
      <c r="R206" s="355"/>
      <c r="S206" s="355"/>
      <c r="T206" s="355"/>
      <c r="U206" s="355"/>
      <c r="V206" s="355"/>
      <c r="W206" s="355"/>
      <c r="X206" s="355"/>
      <c r="Y206" s="355"/>
      <c r="Z206" s="355"/>
      <c r="AA206" s="355"/>
      <c r="AB206" s="355"/>
      <c r="AC206" s="382"/>
    </row>
    <row r="207" ht="13.5" customHeight="1" spans="2:53">
      <c r="B207" s="356" t="s">
        <v>103</v>
      </c>
      <c r="C207" s="357"/>
      <c r="D207" s="357"/>
      <c r="E207" s="358"/>
      <c r="F207" s="359" t="s">
        <v>25</v>
      </c>
      <c r="G207" s="360"/>
      <c r="H207" s="360" t="s">
        <v>26</v>
      </c>
      <c r="I207" s="360"/>
      <c r="J207" s="360" t="s">
        <v>27</v>
      </c>
      <c r="K207" s="360"/>
      <c r="L207" s="360" t="s">
        <v>28</v>
      </c>
      <c r="M207" s="360"/>
      <c r="N207" s="360" t="s">
        <v>29</v>
      </c>
      <c r="O207" s="360"/>
      <c r="P207" s="360" t="s">
        <v>30</v>
      </c>
      <c r="Q207" s="360"/>
      <c r="R207" s="360" t="s">
        <v>37</v>
      </c>
      <c r="S207" s="360"/>
      <c r="T207" s="379" t="s">
        <v>38</v>
      </c>
      <c r="U207" s="380"/>
      <c r="V207" s="360" t="s">
        <v>91</v>
      </c>
      <c r="W207" s="360"/>
      <c r="X207" s="360" t="s">
        <v>40</v>
      </c>
      <c r="Y207" s="360"/>
      <c r="Z207" s="360" t="s">
        <v>92</v>
      </c>
      <c r="AA207" s="360"/>
      <c r="AB207" s="360" t="s">
        <v>93</v>
      </c>
      <c r="AC207" s="383"/>
      <c r="AE207" s="373"/>
      <c r="AF207" s="384"/>
      <c r="AG207" s="373"/>
      <c r="AH207" s="373"/>
      <c r="AI207" s="373"/>
      <c r="AJ207" s="373"/>
      <c r="AK207" s="373"/>
      <c r="AL207" s="373"/>
      <c r="AM207" s="373"/>
      <c r="AN207" s="373"/>
      <c r="AO207" s="373"/>
      <c r="AP207" s="373"/>
      <c r="AQ207" s="373"/>
      <c r="AR207" s="373"/>
      <c r="AS207" s="373"/>
      <c r="AT207" s="373"/>
      <c r="AU207" s="373"/>
      <c r="AV207" s="373"/>
      <c r="AW207" s="373"/>
      <c r="AX207" s="373"/>
      <c r="AY207" s="373"/>
      <c r="AZ207" s="373"/>
      <c r="BA207" s="395"/>
    </row>
    <row r="208" customHeight="1" spans="2:53">
      <c r="B208" s="361" t="s">
        <v>105</v>
      </c>
      <c r="C208" s="362" t="s">
        <v>106</v>
      </c>
      <c r="D208" s="362" t="s">
        <v>106</v>
      </c>
      <c r="E208" s="362" t="s">
        <v>106</v>
      </c>
      <c r="F208" s="363">
        <v>64</v>
      </c>
      <c r="G208" s="364"/>
      <c r="H208" s="365"/>
      <c r="I208" s="365"/>
      <c r="J208" s="365"/>
      <c r="K208" s="365"/>
      <c r="L208" s="365"/>
      <c r="M208" s="365"/>
      <c r="N208" s="365"/>
      <c r="O208" s="365"/>
      <c r="P208" s="365"/>
      <c r="Q208" s="365"/>
      <c r="R208" s="365"/>
      <c r="S208" s="365"/>
      <c r="T208" s="365"/>
      <c r="U208" s="365"/>
      <c r="V208" s="365"/>
      <c r="W208" s="365"/>
      <c r="X208" s="365"/>
      <c r="Y208" s="365"/>
      <c r="Z208" s="365"/>
      <c r="AA208" s="365"/>
      <c r="AB208" s="365"/>
      <c r="AC208" s="385"/>
      <c r="AD208" s="386"/>
      <c r="AE208" s="387"/>
      <c r="AF208" s="388"/>
      <c r="AG208" s="373"/>
      <c r="AH208" s="373"/>
      <c r="AI208" s="373"/>
      <c r="AJ208" s="373"/>
      <c r="AK208" s="373"/>
      <c r="AL208" s="373"/>
      <c r="AM208" s="373"/>
      <c r="AN208" s="373"/>
      <c r="AO208" s="373"/>
      <c r="AP208" s="373"/>
      <c r="AQ208" s="373"/>
      <c r="AR208" s="373"/>
      <c r="AS208" s="373"/>
      <c r="AT208" s="373"/>
      <c r="AU208" s="373"/>
      <c r="AV208" s="373"/>
      <c r="AW208" s="373"/>
      <c r="AX208" s="373"/>
      <c r="AY208" s="373"/>
      <c r="AZ208" s="373"/>
      <c r="BA208" s="395"/>
    </row>
    <row r="209" ht="17.25" customHeight="1" spans="2:53">
      <c r="B209" s="361" t="s">
        <v>107</v>
      </c>
      <c r="C209" s="362" t="s">
        <v>108</v>
      </c>
      <c r="D209" s="362" t="s">
        <v>108</v>
      </c>
      <c r="E209" s="362" t="s">
        <v>108</v>
      </c>
      <c r="F209" s="363">
        <v>183</v>
      </c>
      <c r="G209" s="364"/>
      <c r="H209" s="365"/>
      <c r="I209" s="365"/>
      <c r="J209" s="365"/>
      <c r="K209" s="365"/>
      <c r="L209" s="365"/>
      <c r="M209" s="365"/>
      <c r="N209" s="365"/>
      <c r="O209" s="365"/>
      <c r="P209" s="365"/>
      <c r="Q209" s="365"/>
      <c r="R209" s="365"/>
      <c r="S209" s="365"/>
      <c r="T209" s="365"/>
      <c r="U209" s="365"/>
      <c r="V209" s="365"/>
      <c r="W209" s="365"/>
      <c r="X209" s="365"/>
      <c r="Y209" s="365"/>
      <c r="Z209" s="365"/>
      <c r="AA209" s="365"/>
      <c r="AB209" s="365"/>
      <c r="AC209" s="385"/>
      <c r="AD209" s="386"/>
      <c r="AE209" s="387"/>
      <c r="AF209" s="389"/>
      <c r="AG209" s="373"/>
      <c r="AH209" s="373"/>
      <c r="AI209" s="373"/>
      <c r="AJ209" s="373"/>
      <c r="AK209" s="373"/>
      <c r="AL209" s="373"/>
      <c r="AM209" s="373"/>
      <c r="AN209" s="373"/>
      <c r="AO209" s="373"/>
      <c r="AP209" s="373"/>
      <c r="AQ209" s="373"/>
      <c r="AR209" s="373"/>
      <c r="AS209" s="373"/>
      <c r="AT209" s="373"/>
      <c r="AU209" s="373"/>
      <c r="AV209" s="373"/>
      <c r="AW209" s="373"/>
      <c r="AX209" s="373"/>
      <c r="AY209" s="373"/>
      <c r="AZ209" s="373"/>
      <c r="BA209" s="395"/>
    </row>
    <row r="210" ht="14.25" customHeight="1" spans="2:53">
      <c r="B210" s="361" t="s">
        <v>109</v>
      </c>
      <c r="C210" s="362" t="s">
        <v>110</v>
      </c>
      <c r="D210" s="362" t="s">
        <v>110</v>
      </c>
      <c r="E210" s="362" t="s">
        <v>110</v>
      </c>
      <c r="F210" s="363">
        <v>424</v>
      </c>
      <c r="G210" s="364"/>
      <c r="H210" s="365"/>
      <c r="I210" s="365"/>
      <c r="J210" s="365"/>
      <c r="K210" s="365"/>
      <c r="L210" s="365"/>
      <c r="M210" s="365"/>
      <c r="N210" s="365"/>
      <c r="O210" s="365"/>
      <c r="P210" s="365"/>
      <c r="Q210" s="365"/>
      <c r="R210" s="365"/>
      <c r="S210" s="365"/>
      <c r="T210" s="365"/>
      <c r="U210" s="365"/>
      <c r="V210" s="365"/>
      <c r="W210" s="365"/>
      <c r="X210" s="365"/>
      <c r="Y210" s="365"/>
      <c r="Z210" s="365"/>
      <c r="AA210" s="365"/>
      <c r="AB210" s="365"/>
      <c r="AC210" s="385"/>
      <c r="AD210" s="386"/>
      <c r="AE210" s="387"/>
      <c r="AF210" s="389"/>
      <c r="AG210" s="373"/>
      <c r="AH210" s="373"/>
      <c r="AI210" s="373"/>
      <c r="AJ210" s="373"/>
      <c r="AK210" s="373"/>
      <c r="AL210" s="373"/>
      <c r="AM210" s="373"/>
      <c r="AN210" s="373"/>
      <c r="AO210" s="373"/>
      <c r="AP210" s="373"/>
      <c r="AQ210" s="373"/>
      <c r="AR210" s="373"/>
      <c r="AS210" s="373"/>
      <c r="AT210" s="373"/>
      <c r="AU210" s="373"/>
      <c r="AV210" s="373"/>
      <c r="AW210" s="373"/>
      <c r="AX210" s="373"/>
      <c r="AY210" s="373"/>
      <c r="AZ210" s="373"/>
      <c r="BA210" s="395"/>
    </row>
    <row r="211" customHeight="1" spans="2:53">
      <c r="B211" s="361" t="s">
        <v>111</v>
      </c>
      <c r="C211" s="362" t="s">
        <v>112</v>
      </c>
      <c r="D211" s="362" t="s">
        <v>112</v>
      </c>
      <c r="E211" s="362" t="s">
        <v>112</v>
      </c>
      <c r="F211" s="363">
        <v>329</v>
      </c>
      <c r="G211" s="364"/>
      <c r="H211" s="365"/>
      <c r="I211" s="365"/>
      <c r="J211" s="365"/>
      <c r="K211" s="365"/>
      <c r="L211" s="365"/>
      <c r="M211" s="365"/>
      <c r="N211" s="365"/>
      <c r="O211" s="365"/>
      <c r="P211" s="365"/>
      <c r="Q211" s="365"/>
      <c r="R211" s="365"/>
      <c r="S211" s="365"/>
      <c r="T211" s="365"/>
      <c r="U211" s="365"/>
      <c r="V211" s="365"/>
      <c r="W211" s="365"/>
      <c r="X211" s="365"/>
      <c r="Y211" s="365"/>
      <c r="Z211" s="365"/>
      <c r="AA211" s="365"/>
      <c r="AB211" s="365"/>
      <c r="AC211" s="385"/>
      <c r="AD211" s="386"/>
      <c r="AE211" s="387"/>
      <c r="AF211" s="388"/>
      <c r="AG211" s="373"/>
      <c r="AH211" s="373"/>
      <c r="AI211" s="373"/>
      <c r="AJ211" s="373"/>
      <c r="AK211" s="373"/>
      <c r="AL211" s="373"/>
      <c r="AM211" s="373"/>
      <c r="AN211" s="373"/>
      <c r="AO211" s="373"/>
      <c r="AP211" s="373"/>
      <c r="AQ211" s="373"/>
      <c r="AR211" s="373"/>
      <c r="AS211" s="373"/>
      <c r="AT211" s="373"/>
      <c r="AU211" s="373"/>
      <c r="AV211" s="373"/>
      <c r="AW211" s="373"/>
      <c r="AX211" s="373"/>
      <c r="AY211" s="373"/>
      <c r="AZ211" s="373"/>
      <c r="BA211" s="395"/>
    </row>
    <row r="212" customHeight="1" spans="2:53">
      <c r="B212" s="366" t="s">
        <v>113</v>
      </c>
      <c r="C212" s="367" t="s">
        <v>114</v>
      </c>
      <c r="D212" s="367" t="s">
        <v>114</v>
      </c>
      <c r="E212" s="367" t="s">
        <v>114</v>
      </c>
      <c r="F212" s="363">
        <v>70</v>
      </c>
      <c r="G212" s="364"/>
      <c r="H212" s="365"/>
      <c r="I212" s="365"/>
      <c r="J212" s="365"/>
      <c r="K212" s="365"/>
      <c r="L212" s="365"/>
      <c r="M212" s="365"/>
      <c r="N212" s="365"/>
      <c r="O212" s="365"/>
      <c r="P212" s="365"/>
      <c r="Q212" s="365"/>
      <c r="R212" s="365"/>
      <c r="S212" s="365"/>
      <c r="T212" s="365"/>
      <c r="U212" s="365"/>
      <c r="V212" s="365"/>
      <c r="W212" s="365"/>
      <c r="X212" s="365"/>
      <c r="Y212" s="365"/>
      <c r="Z212" s="365"/>
      <c r="AA212" s="365"/>
      <c r="AB212" s="365"/>
      <c r="AC212" s="385"/>
      <c r="AD212" s="386"/>
      <c r="AE212" s="387"/>
      <c r="AF212" s="389"/>
      <c r="AG212" s="373"/>
      <c r="AH212" s="373"/>
      <c r="AI212" s="373"/>
      <c r="AJ212" s="373"/>
      <c r="AK212" s="373"/>
      <c r="AL212" s="373"/>
      <c r="AM212" s="373"/>
      <c r="AN212" s="373"/>
      <c r="AO212" s="373"/>
      <c r="AP212" s="373"/>
      <c r="AQ212" s="373"/>
      <c r="AR212" s="373"/>
      <c r="AS212" s="373"/>
      <c r="AT212" s="373"/>
      <c r="AU212" s="373"/>
      <c r="AV212" s="373"/>
      <c r="AW212" s="373"/>
      <c r="AX212" s="373"/>
      <c r="AY212" s="373"/>
      <c r="AZ212" s="373"/>
      <c r="BA212" s="395"/>
    </row>
    <row r="213" customHeight="1" spans="2:53">
      <c r="B213" s="366" t="s">
        <v>115</v>
      </c>
      <c r="C213" s="367" t="s">
        <v>116</v>
      </c>
      <c r="D213" s="367" t="s">
        <v>116</v>
      </c>
      <c r="E213" s="367" t="s">
        <v>116</v>
      </c>
      <c r="F213" s="363">
        <v>0</v>
      </c>
      <c r="G213" s="364"/>
      <c r="H213" s="365"/>
      <c r="I213" s="365"/>
      <c r="J213" s="365"/>
      <c r="K213" s="365"/>
      <c r="L213" s="365"/>
      <c r="M213" s="365"/>
      <c r="N213" s="365"/>
      <c r="O213" s="365"/>
      <c r="P213" s="365"/>
      <c r="Q213" s="365"/>
      <c r="R213" s="365"/>
      <c r="S213" s="365"/>
      <c r="T213" s="365"/>
      <c r="U213" s="365"/>
      <c r="V213" s="365"/>
      <c r="W213" s="365"/>
      <c r="X213" s="365"/>
      <c r="Y213" s="365"/>
      <c r="Z213" s="365"/>
      <c r="AA213" s="365"/>
      <c r="AB213" s="365"/>
      <c r="AC213" s="385"/>
      <c r="AD213" s="386"/>
      <c r="AE213" s="387"/>
      <c r="AF213" s="389"/>
      <c r="AG213" s="373"/>
      <c r="AH213" s="373"/>
      <c r="AI213" s="373"/>
      <c r="AJ213" s="373"/>
      <c r="AK213" s="373"/>
      <c r="AL213" s="373"/>
      <c r="AM213" s="373"/>
      <c r="AN213" s="373"/>
      <c r="AO213" s="373"/>
      <c r="AP213" s="373"/>
      <c r="AQ213" s="373"/>
      <c r="AR213" s="373"/>
      <c r="AS213" s="373"/>
      <c r="AT213" s="373"/>
      <c r="AU213" s="373"/>
      <c r="AV213" s="373"/>
      <c r="AW213" s="373"/>
      <c r="AX213" s="373"/>
      <c r="AY213" s="373"/>
      <c r="AZ213" s="373"/>
      <c r="BA213" s="395"/>
    </row>
    <row r="214" customHeight="1" spans="2:53">
      <c r="B214" s="366" t="s">
        <v>117</v>
      </c>
      <c r="C214" s="367" t="s">
        <v>118</v>
      </c>
      <c r="D214" s="367" t="s">
        <v>118</v>
      </c>
      <c r="E214" s="367" t="s">
        <v>118</v>
      </c>
      <c r="F214" s="363">
        <v>50</v>
      </c>
      <c r="G214" s="364"/>
      <c r="H214" s="365"/>
      <c r="I214" s="365"/>
      <c r="J214" s="365"/>
      <c r="K214" s="365"/>
      <c r="L214" s="365"/>
      <c r="M214" s="365"/>
      <c r="N214" s="365"/>
      <c r="O214" s="365"/>
      <c r="P214" s="365"/>
      <c r="Q214" s="365"/>
      <c r="R214" s="365"/>
      <c r="S214" s="365"/>
      <c r="T214" s="365"/>
      <c r="U214" s="365"/>
      <c r="V214" s="365"/>
      <c r="W214" s="365"/>
      <c r="X214" s="365"/>
      <c r="Y214" s="365"/>
      <c r="Z214" s="365"/>
      <c r="AA214" s="365"/>
      <c r="AB214" s="365"/>
      <c r="AC214" s="385"/>
      <c r="AD214" s="386"/>
      <c r="AE214" s="387"/>
      <c r="AF214" s="389"/>
      <c r="AG214" s="373"/>
      <c r="AH214" s="373"/>
      <c r="AI214" s="373"/>
      <c r="AJ214" s="373"/>
      <c r="AK214" s="373"/>
      <c r="AL214" s="373"/>
      <c r="AM214" s="373"/>
      <c r="AN214" s="373"/>
      <c r="AO214" s="373"/>
      <c r="AP214" s="373"/>
      <c r="AQ214" s="373"/>
      <c r="AR214" s="373"/>
      <c r="AS214" s="373"/>
      <c r="AT214" s="373"/>
      <c r="AU214" s="373"/>
      <c r="AV214" s="373"/>
      <c r="AW214" s="373"/>
      <c r="AX214" s="373"/>
      <c r="AY214" s="373"/>
      <c r="AZ214" s="373"/>
      <c r="BA214" s="395"/>
    </row>
    <row r="215" ht="23.25" customHeight="1" spans="2:53">
      <c r="B215" s="366" t="s">
        <v>119</v>
      </c>
      <c r="C215" s="367" t="s">
        <v>120</v>
      </c>
      <c r="D215" s="367" t="s">
        <v>120</v>
      </c>
      <c r="E215" s="367" t="s">
        <v>120</v>
      </c>
      <c r="F215" s="363">
        <v>151</v>
      </c>
      <c r="G215" s="364"/>
      <c r="H215" s="365"/>
      <c r="I215" s="365"/>
      <c r="J215" s="365"/>
      <c r="K215" s="365"/>
      <c r="L215" s="365"/>
      <c r="M215" s="365"/>
      <c r="N215" s="365"/>
      <c r="O215" s="365"/>
      <c r="P215" s="365"/>
      <c r="Q215" s="365"/>
      <c r="R215" s="365"/>
      <c r="S215" s="365"/>
      <c r="T215" s="365"/>
      <c r="U215" s="365"/>
      <c r="V215" s="365"/>
      <c r="W215" s="365"/>
      <c r="X215" s="365"/>
      <c r="Y215" s="365"/>
      <c r="Z215" s="365"/>
      <c r="AA215" s="365"/>
      <c r="AB215" s="365"/>
      <c r="AC215" s="385"/>
      <c r="AD215" s="386"/>
      <c r="AE215" s="387"/>
      <c r="AF215" s="389"/>
      <c r="AG215" s="373"/>
      <c r="AH215" s="373"/>
      <c r="AI215" s="373"/>
      <c r="AJ215" s="373"/>
      <c r="AK215" s="373"/>
      <c r="AL215" s="373"/>
      <c r="AM215" s="373"/>
      <c r="AN215" s="373"/>
      <c r="AO215" s="373"/>
      <c r="AP215" s="373"/>
      <c r="AQ215" s="373"/>
      <c r="AR215" s="373"/>
      <c r="AS215" s="373"/>
      <c r="AT215" s="373"/>
      <c r="AU215" s="373"/>
      <c r="AV215" s="373"/>
      <c r="AW215" s="373"/>
      <c r="AX215" s="373"/>
      <c r="AY215" s="373"/>
      <c r="AZ215" s="373"/>
      <c r="BA215" s="395"/>
    </row>
    <row r="216" ht="27" customHeight="1" spans="2:53">
      <c r="B216" s="366" t="s">
        <v>121</v>
      </c>
      <c r="C216" s="367" t="s">
        <v>122</v>
      </c>
      <c r="D216" s="367" t="s">
        <v>122</v>
      </c>
      <c r="E216" s="367" t="s">
        <v>122</v>
      </c>
      <c r="F216" s="363">
        <v>25</v>
      </c>
      <c r="G216" s="364"/>
      <c r="H216" s="365"/>
      <c r="I216" s="365"/>
      <c r="J216" s="365"/>
      <c r="K216" s="365"/>
      <c r="L216" s="365"/>
      <c r="M216" s="365"/>
      <c r="N216" s="365"/>
      <c r="O216" s="365"/>
      <c r="P216" s="365"/>
      <c r="Q216" s="365"/>
      <c r="R216" s="365"/>
      <c r="S216" s="365"/>
      <c r="T216" s="365"/>
      <c r="U216" s="365"/>
      <c r="V216" s="365"/>
      <c r="W216" s="365"/>
      <c r="X216" s="365"/>
      <c r="Y216" s="365"/>
      <c r="Z216" s="365"/>
      <c r="AA216" s="365"/>
      <c r="AB216" s="365"/>
      <c r="AC216" s="385"/>
      <c r="AD216" s="386"/>
      <c r="AE216" s="387"/>
      <c r="AF216" s="389"/>
      <c r="AG216" s="373"/>
      <c r="AH216" s="373"/>
      <c r="AI216" s="373"/>
      <c r="AJ216" s="373"/>
      <c r="AK216" s="373"/>
      <c r="AL216" s="373"/>
      <c r="AM216" s="373"/>
      <c r="AN216" s="373"/>
      <c r="AO216" s="373"/>
      <c r="AP216" s="373"/>
      <c r="AQ216" s="373"/>
      <c r="AR216" s="373"/>
      <c r="AS216" s="373"/>
      <c r="AT216" s="373"/>
      <c r="AU216" s="373"/>
      <c r="AV216" s="373"/>
      <c r="AW216" s="373"/>
      <c r="AX216" s="373"/>
      <c r="AY216" s="373"/>
      <c r="AZ216" s="373"/>
      <c r="BA216" s="395"/>
    </row>
    <row r="217" customHeight="1" spans="2:53">
      <c r="B217" s="361" t="s">
        <v>123</v>
      </c>
      <c r="C217" s="362" t="s">
        <v>124</v>
      </c>
      <c r="D217" s="362" t="s">
        <v>124</v>
      </c>
      <c r="E217" s="362" t="s">
        <v>124</v>
      </c>
      <c r="F217" s="363">
        <v>29</v>
      </c>
      <c r="G217" s="364"/>
      <c r="H217" s="365"/>
      <c r="I217" s="365"/>
      <c r="J217" s="365"/>
      <c r="K217" s="365"/>
      <c r="L217" s="365"/>
      <c r="M217" s="365"/>
      <c r="N217" s="365"/>
      <c r="O217" s="365"/>
      <c r="P217" s="365"/>
      <c r="Q217" s="365"/>
      <c r="R217" s="365"/>
      <c r="S217" s="365"/>
      <c r="T217" s="365"/>
      <c r="U217" s="365"/>
      <c r="V217" s="365"/>
      <c r="W217" s="365"/>
      <c r="X217" s="365"/>
      <c r="Y217" s="365"/>
      <c r="Z217" s="365"/>
      <c r="AA217" s="365"/>
      <c r="AB217" s="365"/>
      <c r="AC217" s="385"/>
      <c r="AD217" s="386"/>
      <c r="AE217" s="387"/>
      <c r="AF217" s="389"/>
      <c r="AG217" s="373"/>
      <c r="AH217" s="373"/>
      <c r="AI217" s="373"/>
      <c r="AJ217" s="373"/>
      <c r="AK217" s="373"/>
      <c r="AL217" s="373"/>
      <c r="AM217" s="373"/>
      <c r="AN217" s="373"/>
      <c r="AO217" s="373"/>
      <c r="AP217" s="373"/>
      <c r="AQ217" s="373"/>
      <c r="AR217" s="373"/>
      <c r="AS217" s="373"/>
      <c r="AT217" s="373"/>
      <c r="AU217" s="373"/>
      <c r="AV217" s="373"/>
      <c r="AW217" s="373"/>
      <c r="AX217" s="373"/>
      <c r="AY217" s="373"/>
      <c r="AZ217" s="373"/>
      <c r="BA217" s="395"/>
    </row>
    <row r="218" customHeight="1" spans="2:53">
      <c r="B218" s="361" t="s">
        <v>125</v>
      </c>
      <c r="C218" s="362" t="s">
        <v>126</v>
      </c>
      <c r="D218" s="362" t="s">
        <v>126</v>
      </c>
      <c r="E218" s="362" t="s">
        <v>126</v>
      </c>
      <c r="F218" s="363">
        <v>55</v>
      </c>
      <c r="G218" s="364"/>
      <c r="H218" s="365"/>
      <c r="I218" s="365"/>
      <c r="J218" s="365"/>
      <c r="K218" s="365"/>
      <c r="L218" s="365"/>
      <c r="M218" s="365"/>
      <c r="N218" s="365"/>
      <c r="O218" s="365"/>
      <c r="P218" s="365"/>
      <c r="Q218" s="365"/>
      <c r="R218" s="365"/>
      <c r="S218" s="365"/>
      <c r="T218" s="365"/>
      <c r="U218" s="365"/>
      <c r="V218" s="365"/>
      <c r="W218" s="365"/>
      <c r="X218" s="365"/>
      <c r="Y218" s="365"/>
      <c r="Z218" s="365"/>
      <c r="AA218" s="365"/>
      <c r="AB218" s="365"/>
      <c r="AC218" s="385"/>
      <c r="AD218" s="386"/>
      <c r="AE218" s="387"/>
      <c r="AF218" s="389"/>
      <c r="AG218" s="373"/>
      <c r="AH218" s="373"/>
      <c r="AI218" s="373"/>
      <c r="AJ218" s="373"/>
      <c r="AK218" s="373"/>
      <c r="AL218" s="373"/>
      <c r="AM218" s="373"/>
      <c r="AN218" s="373"/>
      <c r="AO218" s="373"/>
      <c r="AP218" s="373"/>
      <c r="AQ218" s="373"/>
      <c r="AR218" s="373"/>
      <c r="AS218" s="373"/>
      <c r="AT218" s="373"/>
      <c r="AU218" s="373"/>
      <c r="AV218" s="373"/>
      <c r="AW218" s="373"/>
      <c r="AX218" s="373"/>
      <c r="AY218" s="373"/>
      <c r="AZ218" s="373"/>
      <c r="BA218" s="395"/>
    </row>
    <row r="219" customHeight="1" spans="2:53">
      <c r="B219" s="361" t="s">
        <v>127</v>
      </c>
      <c r="C219" s="362" t="s">
        <v>128</v>
      </c>
      <c r="D219" s="362" t="s">
        <v>128</v>
      </c>
      <c r="E219" s="362" t="s">
        <v>128</v>
      </c>
      <c r="F219" s="363">
        <v>63</v>
      </c>
      <c r="G219" s="364"/>
      <c r="H219" s="365"/>
      <c r="I219" s="365"/>
      <c r="J219" s="365"/>
      <c r="K219" s="365"/>
      <c r="L219" s="365"/>
      <c r="M219" s="365"/>
      <c r="N219" s="365"/>
      <c r="O219" s="365"/>
      <c r="P219" s="365"/>
      <c r="Q219" s="365"/>
      <c r="R219" s="365"/>
      <c r="S219" s="365"/>
      <c r="T219" s="365"/>
      <c r="U219" s="365"/>
      <c r="V219" s="365"/>
      <c r="W219" s="365"/>
      <c r="X219" s="365"/>
      <c r="Y219" s="365"/>
      <c r="Z219" s="365"/>
      <c r="AA219" s="365"/>
      <c r="AB219" s="365"/>
      <c r="AC219" s="385"/>
      <c r="AD219" s="386"/>
      <c r="AE219" s="387"/>
      <c r="AF219" s="389"/>
      <c r="AG219" s="373"/>
      <c r="AH219" s="373"/>
      <c r="AI219" s="373"/>
      <c r="AJ219" s="373"/>
      <c r="AK219" s="373"/>
      <c r="AL219" s="373"/>
      <c r="AM219" s="373"/>
      <c r="AN219" s="373"/>
      <c r="AO219" s="373"/>
      <c r="AP219" s="373"/>
      <c r="AQ219" s="373"/>
      <c r="AR219" s="373"/>
      <c r="AS219" s="373"/>
      <c r="AT219" s="373"/>
      <c r="AU219" s="373"/>
      <c r="AV219" s="373"/>
      <c r="AW219" s="373"/>
      <c r="AX219" s="373"/>
      <c r="AY219" s="373"/>
      <c r="AZ219" s="373"/>
      <c r="BA219" s="395"/>
    </row>
    <row r="220" customHeight="1" spans="2:53">
      <c r="B220" s="366" t="s">
        <v>129</v>
      </c>
      <c r="C220" s="367" t="s">
        <v>130</v>
      </c>
      <c r="D220" s="367" t="s">
        <v>130</v>
      </c>
      <c r="E220" s="367" t="s">
        <v>130</v>
      </c>
      <c r="F220" s="363">
        <v>44</v>
      </c>
      <c r="G220" s="364"/>
      <c r="H220" s="365"/>
      <c r="I220" s="365"/>
      <c r="J220" s="365"/>
      <c r="K220" s="365"/>
      <c r="L220" s="365"/>
      <c r="M220" s="365"/>
      <c r="N220" s="365"/>
      <c r="O220" s="365"/>
      <c r="P220" s="365"/>
      <c r="Q220" s="365"/>
      <c r="R220" s="365"/>
      <c r="S220" s="365"/>
      <c r="T220" s="365"/>
      <c r="U220" s="365"/>
      <c r="V220" s="365"/>
      <c r="W220" s="365"/>
      <c r="X220" s="365"/>
      <c r="Y220" s="365"/>
      <c r="Z220" s="365"/>
      <c r="AA220" s="365"/>
      <c r="AB220" s="365"/>
      <c r="AC220" s="385"/>
      <c r="AD220" s="386"/>
      <c r="AE220" s="387"/>
      <c r="AF220" s="389"/>
      <c r="AG220" s="373"/>
      <c r="AH220" s="373"/>
      <c r="AI220" s="373"/>
      <c r="AJ220" s="373"/>
      <c r="AK220" s="373"/>
      <c r="AL220" s="373"/>
      <c r="AM220" s="373"/>
      <c r="AN220" s="373"/>
      <c r="AO220" s="373"/>
      <c r="AP220" s="373"/>
      <c r="AQ220" s="373"/>
      <c r="AR220" s="373"/>
      <c r="AS220" s="373"/>
      <c r="AT220" s="373"/>
      <c r="AU220" s="373"/>
      <c r="AV220" s="373"/>
      <c r="AW220" s="373"/>
      <c r="AX220" s="373"/>
      <c r="AY220" s="373"/>
      <c r="AZ220" s="373"/>
      <c r="BA220" s="395"/>
    </row>
    <row r="221" customHeight="1" spans="2:53">
      <c r="B221" s="361" t="s">
        <v>131</v>
      </c>
      <c r="C221" s="362" t="s">
        <v>132</v>
      </c>
      <c r="D221" s="362" t="s">
        <v>132</v>
      </c>
      <c r="E221" s="362" t="s">
        <v>132</v>
      </c>
      <c r="F221" s="363">
        <v>0</v>
      </c>
      <c r="G221" s="364"/>
      <c r="H221" s="365"/>
      <c r="I221" s="365"/>
      <c r="J221" s="365"/>
      <c r="K221" s="365"/>
      <c r="L221" s="365"/>
      <c r="M221" s="365"/>
      <c r="N221" s="365"/>
      <c r="O221" s="365"/>
      <c r="P221" s="365"/>
      <c r="Q221" s="365"/>
      <c r="R221" s="365"/>
      <c r="S221" s="365"/>
      <c r="T221" s="365"/>
      <c r="U221" s="365"/>
      <c r="V221" s="365"/>
      <c r="W221" s="365"/>
      <c r="X221" s="365"/>
      <c r="Y221" s="365"/>
      <c r="Z221" s="365"/>
      <c r="AA221" s="365"/>
      <c r="AB221" s="365"/>
      <c r="AC221" s="385"/>
      <c r="AD221" s="386"/>
      <c r="AE221" s="387"/>
      <c r="AF221" s="389"/>
      <c r="AG221" s="373"/>
      <c r="AH221" s="373"/>
      <c r="AI221" s="373"/>
      <c r="AJ221" s="373"/>
      <c r="AK221" s="373"/>
      <c r="AL221" s="373"/>
      <c r="AM221" s="373"/>
      <c r="AN221" s="373"/>
      <c r="AO221" s="373"/>
      <c r="AP221" s="373"/>
      <c r="AQ221" s="373"/>
      <c r="AR221" s="373"/>
      <c r="AS221" s="373"/>
      <c r="AT221" s="373"/>
      <c r="AU221" s="373"/>
      <c r="AV221" s="373"/>
      <c r="AW221" s="373"/>
      <c r="AX221" s="373"/>
      <c r="AY221" s="373"/>
      <c r="AZ221" s="373"/>
      <c r="BA221" s="395"/>
    </row>
    <row r="222" customHeight="1" spans="2:53">
      <c r="B222" s="361" t="s">
        <v>133</v>
      </c>
      <c r="C222" s="362" t="s">
        <v>134</v>
      </c>
      <c r="D222" s="362" t="s">
        <v>134</v>
      </c>
      <c r="E222" s="362" t="s">
        <v>134</v>
      </c>
      <c r="F222" s="363">
        <v>44</v>
      </c>
      <c r="G222" s="364"/>
      <c r="H222" s="365"/>
      <c r="I222" s="365"/>
      <c r="J222" s="365"/>
      <c r="K222" s="365"/>
      <c r="L222" s="365"/>
      <c r="M222" s="365"/>
      <c r="N222" s="365"/>
      <c r="O222" s="365"/>
      <c r="P222" s="365"/>
      <c r="Q222" s="365"/>
      <c r="R222" s="365"/>
      <c r="S222" s="365"/>
      <c r="T222" s="365"/>
      <c r="U222" s="365"/>
      <c r="V222" s="365"/>
      <c r="W222" s="365"/>
      <c r="X222" s="365"/>
      <c r="Y222" s="365"/>
      <c r="Z222" s="365"/>
      <c r="AA222" s="365"/>
      <c r="AB222" s="365"/>
      <c r="AC222" s="385"/>
      <c r="AD222" s="386"/>
      <c r="AE222" s="387"/>
      <c r="AF222" s="389"/>
      <c r="AG222" s="373"/>
      <c r="AH222" s="373"/>
      <c r="AI222" s="373"/>
      <c r="AJ222" s="373"/>
      <c r="AK222" s="373"/>
      <c r="AL222" s="373"/>
      <c r="AM222" s="373"/>
      <c r="AN222" s="373"/>
      <c r="AO222" s="373"/>
      <c r="AP222" s="373"/>
      <c r="AQ222" s="373"/>
      <c r="AR222" s="373"/>
      <c r="AS222" s="373"/>
      <c r="AT222" s="373"/>
      <c r="AU222" s="373"/>
      <c r="AV222" s="373"/>
      <c r="AW222" s="373"/>
      <c r="AX222" s="373"/>
      <c r="AY222" s="373"/>
      <c r="AZ222" s="373"/>
      <c r="BA222" s="395"/>
    </row>
    <row r="223" customHeight="1" spans="2:53">
      <c r="B223" s="361" t="s">
        <v>135</v>
      </c>
      <c r="C223" s="362"/>
      <c r="D223" s="362"/>
      <c r="E223" s="362"/>
      <c r="F223" s="363">
        <v>494</v>
      </c>
      <c r="G223" s="364"/>
      <c r="H223" s="365"/>
      <c r="I223" s="365"/>
      <c r="J223" s="365"/>
      <c r="K223" s="365"/>
      <c r="L223" s="365"/>
      <c r="M223" s="365"/>
      <c r="N223" s="365"/>
      <c r="O223" s="365"/>
      <c r="P223" s="365"/>
      <c r="Q223" s="365"/>
      <c r="R223" s="365"/>
      <c r="S223" s="365"/>
      <c r="T223" s="365"/>
      <c r="U223" s="365"/>
      <c r="V223" s="365"/>
      <c r="W223" s="365"/>
      <c r="X223" s="365"/>
      <c r="Y223" s="365"/>
      <c r="Z223" s="365"/>
      <c r="AA223" s="365"/>
      <c r="AB223" s="365"/>
      <c r="AC223" s="385"/>
      <c r="AD223" s="386"/>
      <c r="AE223" s="387"/>
      <c r="AF223" s="389"/>
      <c r="AG223" s="373"/>
      <c r="AH223" s="373"/>
      <c r="AI223" s="373"/>
      <c r="AJ223" s="373"/>
      <c r="AK223" s="373"/>
      <c r="AL223" s="373"/>
      <c r="AM223" s="373"/>
      <c r="AN223" s="373"/>
      <c r="AO223" s="373"/>
      <c r="AP223" s="373"/>
      <c r="AQ223" s="373"/>
      <c r="AR223" s="373"/>
      <c r="AS223" s="373"/>
      <c r="AT223" s="373"/>
      <c r="AU223" s="373"/>
      <c r="AV223" s="373"/>
      <c r="AW223" s="373"/>
      <c r="AX223" s="373"/>
      <c r="AY223" s="373"/>
      <c r="AZ223" s="373"/>
      <c r="BA223" s="395"/>
    </row>
    <row r="224" customHeight="1" spans="2:53">
      <c r="B224" s="366" t="s">
        <v>136</v>
      </c>
      <c r="C224" s="367" t="s">
        <v>137</v>
      </c>
      <c r="D224" s="367" t="s">
        <v>137</v>
      </c>
      <c r="E224" s="367" t="s">
        <v>137</v>
      </c>
      <c r="F224" s="363">
        <v>39</v>
      </c>
      <c r="G224" s="364"/>
      <c r="H224" s="365"/>
      <c r="I224" s="365"/>
      <c r="J224" s="365"/>
      <c r="K224" s="365"/>
      <c r="L224" s="365"/>
      <c r="M224" s="365"/>
      <c r="N224" s="365"/>
      <c r="O224" s="365"/>
      <c r="P224" s="365"/>
      <c r="Q224" s="365"/>
      <c r="R224" s="365"/>
      <c r="S224" s="365"/>
      <c r="T224" s="365"/>
      <c r="U224" s="365"/>
      <c r="V224" s="365"/>
      <c r="W224" s="365"/>
      <c r="X224" s="365"/>
      <c r="Y224" s="365"/>
      <c r="Z224" s="365"/>
      <c r="AA224" s="365"/>
      <c r="AB224" s="365"/>
      <c r="AC224" s="385"/>
      <c r="AD224" s="386"/>
      <c r="AE224" s="387"/>
      <c r="AF224" s="389"/>
      <c r="AG224" s="373"/>
      <c r="AH224" s="373"/>
      <c r="AI224" s="373"/>
      <c r="AJ224" s="373"/>
      <c r="AK224" s="373"/>
      <c r="AL224" s="373"/>
      <c r="AM224" s="373"/>
      <c r="AN224" s="373"/>
      <c r="AO224" s="373"/>
      <c r="AP224" s="373"/>
      <c r="AQ224" s="373"/>
      <c r="AR224" s="373"/>
      <c r="AS224" s="373"/>
      <c r="AT224" s="373"/>
      <c r="AU224" s="373"/>
      <c r="AV224" s="373"/>
      <c r="AW224" s="373"/>
      <c r="AX224" s="373"/>
      <c r="AY224" s="373"/>
      <c r="AZ224" s="373"/>
      <c r="BA224" s="395"/>
    </row>
    <row r="225" ht="23.25" customHeight="1" spans="2:53">
      <c r="B225" s="366" t="s">
        <v>138</v>
      </c>
      <c r="C225" s="367" t="s">
        <v>139</v>
      </c>
      <c r="D225" s="367" t="s">
        <v>139</v>
      </c>
      <c r="E225" s="367" t="s">
        <v>139</v>
      </c>
      <c r="F225" s="363">
        <v>51</v>
      </c>
      <c r="G225" s="364"/>
      <c r="H225" s="365"/>
      <c r="I225" s="365"/>
      <c r="J225" s="365"/>
      <c r="K225" s="365"/>
      <c r="L225" s="365"/>
      <c r="M225" s="365"/>
      <c r="N225" s="365"/>
      <c r="O225" s="365"/>
      <c r="P225" s="365"/>
      <c r="Q225" s="365"/>
      <c r="R225" s="365"/>
      <c r="S225" s="365"/>
      <c r="T225" s="365"/>
      <c r="U225" s="365"/>
      <c r="V225" s="365"/>
      <c r="W225" s="365"/>
      <c r="X225" s="365"/>
      <c r="Y225" s="365"/>
      <c r="Z225" s="365"/>
      <c r="AA225" s="365"/>
      <c r="AB225" s="365"/>
      <c r="AC225" s="385"/>
      <c r="AD225" s="386"/>
      <c r="AE225" s="387"/>
      <c r="AF225" s="389"/>
      <c r="AG225" s="373"/>
      <c r="AH225" s="373"/>
      <c r="AI225" s="373"/>
      <c r="AJ225" s="373"/>
      <c r="AK225" s="373"/>
      <c r="AL225" s="373"/>
      <c r="AM225" s="373"/>
      <c r="AN225" s="373"/>
      <c r="AO225" s="373"/>
      <c r="AP225" s="373"/>
      <c r="AQ225" s="373"/>
      <c r="AR225" s="373"/>
      <c r="AS225" s="373"/>
      <c r="AT225" s="373"/>
      <c r="AU225" s="373"/>
      <c r="AV225" s="373"/>
      <c r="AW225" s="373"/>
      <c r="AX225" s="373"/>
      <c r="AY225" s="373"/>
      <c r="AZ225" s="373"/>
      <c r="BA225" s="395"/>
    </row>
    <row r="226" customHeight="1" spans="2:53">
      <c r="B226" s="366" t="s">
        <v>140</v>
      </c>
      <c r="C226" s="367" t="s">
        <v>141</v>
      </c>
      <c r="D226" s="367" t="s">
        <v>141</v>
      </c>
      <c r="E226" s="367" t="s">
        <v>141</v>
      </c>
      <c r="F226" s="363">
        <v>2</v>
      </c>
      <c r="G226" s="364"/>
      <c r="H226" s="365"/>
      <c r="I226" s="365"/>
      <c r="J226" s="365"/>
      <c r="K226" s="365"/>
      <c r="L226" s="365"/>
      <c r="M226" s="365"/>
      <c r="N226" s="365"/>
      <c r="O226" s="365"/>
      <c r="P226" s="365"/>
      <c r="Q226" s="365"/>
      <c r="R226" s="365"/>
      <c r="S226" s="365"/>
      <c r="T226" s="365"/>
      <c r="U226" s="365"/>
      <c r="V226" s="365"/>
      <c r="W226" s="365"/>
      <c r="X226" s="365"/>
      <c r="Y226" s="365"/>
      <c r="Z226" s="365"/>
      <c r="AA226" s="365"/>
      <c r="AB226" s="365"/>
      <c r="AC226" s="385"/>
      <c r="AD226" s="386"/>
      <c r="AE226" s="387"/>
      <c r="AF226" s="389"/>
      <c r="AG226" s="373"/>
      <c r="AH226" s="373"/>
      <c r="AI226" s="373"/>
      <c r="AJ226" s="373"/>
      <c r="AK226" s="373"/>
      <c r="AL226" s="373"/>
      <c r="AM226" s="373"/>
      <c r="AN226" s="373"/>
      <c r="AO226" s="373"/>
      <c r="AP226" s="373"/>
      <c r="AQ226" s="373"/>
      <c r="AR226" s="373"/>
      <c r="AS226" s="373"/>
      <c r="AT226" s="373"/>
      <c r="AU226" s="373"/>
      <c r="AV226" s="373"/>
      <c r="AW226" s="373"/>
      <c r="AX226" s="373"/>
      <c r="AY226" s="373"/>
      <c r="AZ226" s="373"/>
      <c r="BA226" s="395"/>
    </row>
    <row r="227" customHeight="1" spans="2:53">
      <c r="B227" s="366" t="s">
        <v>142</v>
      </c>
      <c r="C227" s="367" t="s">
        <v>143</v>
      </c>
      <c r="D227" s="367" t="s">
        <v>143</v>
      </c>
      <c r="E227" s="367" t="s">
        <v>143</v>
      </c>
      <c r="F227" s="363">
        <v>1172</v>
      </c>
      <c r="G227" s="364"/>
      <c r="H227" s="365"/>
      <c r="I227" s="365"/>
      <c r="J227" s="365"/>
      <c r="K227" s="365"/>
      <c r="L227" s="365"/>
      <c r="M227" s="365"/>
      <c r="N227" s="365"/>
      <c r="O227" s="365"/>
      <c r="P227" s="365"/>
      <c r="Q227" s="365"/>
      <c r="R227" s="365"/>
      <c r="S227" s="365"/>
      <c r="T227" s="365"/>
      <c r="U227" s="365"/>
      <c r="V227" s="365"/>
      <c r="W227" s="365"/>
      <c r="X227" s="365"/>
      <c r="Y227" s="365"/>
      <c r="Z227" s="365"/>
      <c r="AA227" s="365"/>
      <c r="AB227" s="365"/>
      <c r="AC227" s="385"/>
      <c r="AD227" s="386"/>
      <c r="AE227" s="387"/>
      <c r="AF227" s="388"/>
      <c r="AG227" s="373"/>
      <c r="AH227" s="373"/>
      <c r="AI227" s="373"/>
      <c r="AJ227" s="373"/>
      <c r="AK227" s="373"/>
      <c r="AL227" s="373"/>
      <c r="AM227" s="373"/>
      <c r="AN227" s="373"/>
      <c r="AO227" s="373"/>
      <c r="AP227" s="373"/>
      <c r="AQ227" s="373"/>
      <c r="AR227" s="373"/>
      <c r="AS227" s="373"/>
      <c r="AT227" s="373"/>
      <c r="AU227" s="373"/>
      <c r="AV227" s="373"/>
      <c r="AW227" s="373"/>
      <c r="AX227" s="373"/>
      <c r="AY227" s="373"/>
      <c r="AZ227" s="373"/>
      <c r="BA227" s="395"/>
    </row>
    <row r="228" ht="24.75" customHeight="1" spans="2:53">
      <c r="B228" s="361" t="s">
        <v>144</v>
      </c>
      <c r="C228" s="362" t="s">
        <v>145</v>
      </c>
      <c r="D228" s="362" t="s">
        <v>145</v>
      </c>
      <c r="E228" s="362" t="s">
        <v>145</v>
      </c>
      <c r="F228" s="363">
        <v>52</v>
      </c>
      <c r="G228" s="364"/>
      <c r="H228" s="365"/>
      <c r="I228" s="365"/>
      <c r="J228" s="365"/>
      <c r="K228" s="365"/>
      <c r="L228" s="365"/>
      <c r="M228" s="365"/>
      <c r="N228" s="365"/>
      <c r="O228" s="365"/>
      <c r="P228" s="365"/>
      <c r="Q228" s="365"/>
      <c r="R228" s="365"/>
      <c r="S228" s="365"/>
      <c r="T228" s="365"/>
      <c r="U228" s="365"/>
      <c r="V228" s="365"/>
      <c r="W228" s="365"/>
      <c r="X228" s="365"/>
      <c r="Y228" s="365"/>
      <c r="Z228" s="365"/>
      <c r="AA228" s="365"/>
      <c r="AB228" s="365"/>
      <c r="AC228" s="385"/>
      <c r="AD228" s="386"/>
      <c r="AE228" s="387"/>
      <c r="AF228" s="389"/>
      <c r="AG228" s="373"/>
      <c r="AH228" s="373"/>
      <c r="AI228" s="373"/>
      <c r="AJ228" s="373"/>
      <c r="AK228" s="373"/>
      <c r="AL228" s="373"/>
      <c r="AM228" s="373"/>
      <c r="AN228" s="373"/>
      <c r="AO228" s="373"/>
      <c r="AP228" s="373"/>
      <c r="AQ228" s="373"/>
      <c r="AR228" s="373"/>
      <c r="AS228" s="373"/>
      <c r="AT228" s="373"/>
      <c r="AU228" s="373"/>
      <c r="AV228" s="373"/>
      <c r="AW228" s="373"/>
      <c r="AX228" s="373"/>
      <c r="AY228" s="373"/>
      <c r="AZ228" s="373"/>
      <c r="BA228" s="395"/>
    </row>
    <row r="229" ht="13.5" customHeight="1" spans="2:53">
      <c r="B229" s="366" t="s">
        <v>146</v>
      </c>
      <c r="C229" s="367" t="s">
        <v>147</v>
      </c>
      <c r="D229" s="367" t="s">
        <v>147</v>
      </c>
      <c r="E229" s="367" t="s">
        <v>147</v>
      </c>
      <c r="F229" s="363">
        <v>57</v>
      </c>
      <c r="G229" s="364"/>
      <c r="H229" s="365"/>
      <c r="I229" s="365"/>
      <c r="J229" s="365"/>
      <c r="K229" s="365"/>
      <c r="L229" s="365"/>
      <c r="M229" s="365"/>
      <c r="N229" s="365"/>
      <c r="O229" s="365"/>
      <c r="P229" s="365"/>
      <c r="Q229" s="365"/>
      <c r="R229" s="365"/>
      <c r="S229" s="365"/>
      <c r="T229" s="365"/>
      <c r="U229" s="365"/>
      <c r="V229" s="365"/>
      <c r="W229" s="365"/>
      <c r="X229" s="365"/>
      <c r="Y229" s="365"/>
      <c r="Z229" s="365"/>
      <c r="AA229" s="365"/>
      <c r="AB229" s="365"/>
      <c r="AC229" s="385"/>
      <c r="AD229" s="386"/>
      <c r="AE229" s="387"/>
      <c r="AF229" s="390"/>
      <c r="AG229" s="396"/>
      <c r="AH229" s="389"/>
      <c r="BA229" s="395"/>
    </row>
    <row r="230" ht="15.75" spans="2:34">
      <c r="B230" s="368" t="s">
        <v>33</v>
      </c>
      <c r="C230" s="369"/>
      <c r="D230" s="369"/>
      <c r="E230" s="369"/>
      <c r="F230" s="370">
        <f>SUM(F208:G229)</f>
        <v>3398</v>
      </c>
      <c r="G230" s="370"/>
      <c r="H230" s="370">
        <f>SUM(H208:I229)</f>
        <v>0</v>
      </c>
      <c r="I230" s="370"/>
      <c r="J230" s="370">
        <f>SUM(J208:K229)</f>
        <v>0</v>
      </c>
      <c r="K230" s="370"/>
      <c r="L230" s="370">
        <f>SUM(L208:M229)</f>
        <v>0</v>
      </c>
      <c r="M230" s="370"/>
      <c r="N230" s="370">
        <f>SUM(N208:O229)</f>
        <v>0</v>
      </c>
      <c r="O230" s="370"/>
      <c r="P230" s="370">
        <f>SUM(P208:Q229)</f>
        <v>0</v>
      </c>
      <c r="Q230" s="370"/>
      <c r="R230" s="370">
        <f>SUM(R208:S229)</f>
        <v>0</v>
      </c>
      <c r="S230" s="370"/>
      <c r="T230" s="370">
        <f>SUM(T208:U229)</f>
        <v>0</v>
      </c>
      <c r="U230" s="370"/>
      <c r="V230" s="370">
        <f>SUM(V208:W229)</f>
        <v>0</v>
      </c>
      <c r="W230" s="370"/>
      <c r="X230" s="370">
        <f>SUM(X208:Y229)</f>
        <v>0</v>
      </c>
      <c r="Y230" s="370"/>
      <c r="Z230" s="370">
        <f t="shared" ref="Z230" si="3">SUM(Z208:AA229)</f>
        <v>0</v>
      </c>
      <c r="AA230" s="370"/>
      <c r="AB230" s="370">
        <f t="shared" ref="AB230" si="4">SUM(AB208:AC229)</f>
        <v>0</v>
      </c>
      <c r="AC230" s="391"/>
      <c r="AD230" s="392"/>
      <c r="AE230" s="393"/>
      <c r="AF230" s="394"/>
      <c r="AG230" s="394"/>
      <c r="AH230" s="390"/>
    </row>
    <row r="231" ht="16.5" customHeight="1" spans="2:29">
      <c r="B231" s="371"/>
      <c r="C231" s="371"/>
      <c r="D231" s="371"/>
      <c r="E231" s="371"/>
      <c r="F231" s="372"/>
      <c r="G231" s="372"/>
      <c r="H231" s="373"/>
      <c r="I231" s="373"/>
      <c r="J231" s="373"/>
      <c r="K231" s="373"/>
      <c r="L231" s="373"/>
      <c r="M231" s="373"/>
      <c r="N231" s="373"/>
      <c r="O231" s="373"/>
      <c r="P231" s="373"/>
      <c r="Q231" s="373"/>
      <c r="R231" s="373"/>
      <c r="S231" s="373"/>
      <c r="T231" s="373"/>
      <c r="U231" s="373"/>
      <c r="V231" s="373"/>
      <c r="W231" s="373"/>
      <c r="X231" s="373"/>
      <c r="Y231" s="373"/>
      <c r="Z231" s="373"/>
      <c r="AA231" s="373"/>
      <c r="AB231" s="373"/>
      <c r="AC231" s="373"/>
    </row>
    <row r="232" ht="25.5" customHeight="1" spans="2:31">
      <c r="B232" s="374" t="s">
        <v>148</v>
      </c>
      <c r="C232" s="374"/>
      <c r="D232" s="374"/>
      <c r="E232" s="374"/>
      <c r="F232" s="374"/>
      <c r="G232" s="374"/>
      <c r="H232" s="37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E232" s="395"/>
    </row>
    <row r="233" customHeight="1" spans="2:29">
      <c r="B233" s="374"/>
      <c r="C233" s="374"/>
      <c r="D233" s="374"/>
      <c r="E233" s="374"/>
      <c r="F233" s="374"/>
      <c r="G233" s="374"/>
      <c r="H233" s="37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</row>
    <row r="234" ht="20.25" customHeight="1" spans="2:42">
      <c r="B234" s="375" t="s">
        <v>103</v>
      </c>
      <c r="C234" s="375"/>
      <c r="D234" s="375"/>
      <c r="E234" s="375"/>
      <c r="F234" s="376" t="s">
        <v>81</v>
      </c>
      <c r="G234" s="376"/>
      <c r="H234" s="376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E234" s="395"/>
      <c r="AF234" s="395"/>
      <c r="AG234" s="395"/>
      <c r="AH234" s="397"/>
      <c r="AI234" s="397"/>
      <c r="AJ234" s="395"/>
      <c r="AK234" s="395"/>
      <c r="AL234" s="395"/>
      <c r="AM234" s="395"/>
      <c r="AN234" s="395"/>
      <c r="AO234" s="395"/>
      <c r="AP234" s="395"/>
    </row>
    <row r="235" ht="13.5" customHeight="1" spans="2:34">
      <c r="B235" s="362" t="s">
        <v>105</v>
      </c>
      <c r="C235" s="362" t="s">
        <v>106</v>
      </c>
      <c r="D235" s="362" t="s">
        <v>106</v>
      </c>
      <c r="E235" s="362" t="s">
        <v>106</v>
      </c>
      <c r="F235" s="365">
        <f>SUM(F208:AC208)</f>
        <v>64</v>
      </c>
      <c r="G235" s="365"/>
      <c r="H235" s="365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H235" s="30"/>
    </row>
    <row r="236" ht="24.75" customHeight="1" spans="2:34">
      <c r="B236" s="377" t="str">
        <f>+B209</f>
        <v>ARCHIVO, CORRESPONDENCIA Y HOJAS DE VIDA</v>
      </c>
      <c r="C236" s="377" t="s">
        <v>108</v>
      </c>
      <c r="D236" s="377" t="s">
        <v>108</v>
      </c>
      <c r="E236" s="377" t="s">
        <v>108</v>
      </c>
      <c r="F236" s="365">
        <f t="shared" ref="F236:F256" si="5">SUM(F209:AC209)</f>
        <v>183</v>
      </c>
      <c r="G236" s="365"/>
      <c r="H236" s="365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H236" s="30"/>
    </row>
    <row r="237" customHeight="1" spans="2:34">
      <c r="B237" s="362" t="s">
        <v>109</v>
      </c>
      <c r="C237" s="362" t="s">
        <v>110</v>
      </c>
      <c r="D237" s="362" t="s">
        <v>110</v>
      </c>
      <c r="E237" s="362" t="s">
        <v>110</v>
      </c>
      <c r="F237" s="365">
        <f t="shared" si="5"/>
        <v>424</v>
      </c>
      <c r="G237" s="365"/>
      <c r="H237" s="365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H237" s="30"/>
    </row>
    <row r="238" customHeight="1" spans="2:34">
      <c r="B238" s="362" t="s">
        <v>111</v>
      </c>
      <c r="C238" s="362" t="s">
        <v>112</v>
      </c>
      <c r="D238" s="362" t="s">
        <v>112</v>
      </c>
      <c r="E238" s="362" t="s">
        <v>112</v>
      </c>
      <c r="F238" s="365">
        <f t="shared" si="5"/>
        <v>329</v>
      </c>
      <c r="G238" s="365"/>
      <c r="H238" s="365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H238" s="30"/>
    </row>
    <row r="239" customHeight="1" spans="2:34">
      <c r="B239" s="367" t="s">
        <v>113</v>
      </c>
      <c r="C239" s="367" t="s">
        <v>114</v>
      </c>
      <c r="D239" s="367" t="s">
        <v>114</v>
      </c>
      <c r="E239" s="367" t="s">
        <v>114</v>
      </c>
      <c r="F239" s="365">
        <f t="shared" si="5"/>
        <v>70</v>
      </c>
      <c r="G239" s="365"/>
      <c r="H239" s="365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H239" s="30"/>
    </row>
    <row r="240" customHeight="1" spans="2:34">
      <c r="B240" s="367" t="s">
        <v>115</v>
      </c>
      <c r="C240" s="367" t="s">
        <v>116</v>
      </c>
      <c r="D240" s="367" t="s">
        <v>116</v>
      </c>
      <c r="E240" s="367" t="s">
        <v>116</v>
      </c>
      <c r="F240" s="365">
        <f t="shared" si="5"/>
        <v>0</v>
      </c>
      <c r="G240" s="365"/>
      <c r="H240" s="365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H240" s="30"/>
    </row>
    <row r="241" customHeight="1" spans="2:34">
      <c r="B241" s="367" t="s">
        <v>149</v>
      </c>
      <c r="C241" s="367" t="s">
        <v>118</v>
      </c>
      <c r="D241" s="367" t="s">
        <v>118</v>
      </c>
      <c r="E241" s="367" t="s">
        <v>118</v>
      </c>
      <c r="F241" s="365">
        <f t="shared" si="5"/>
        <v>50</v>
      </c>
      <c r="G241" s="365"/>
      <c r="H241" s="365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H241" s="30"/>
    </row>
    <row r="242" ht="24" customHeight="1" spans="2:34">
      <c r="B242" s="367" t="s">
        <v>119</v>
      </c>
      <c r="C242" s="367" t="s">
        <v>120</v>
      </c>
      <c r="D242" s="367" t="s">
        <v>120</v>
      </c>
      <c r="E242" s="367" t="s">
        <v>120</v>
      </c>
      <c r="F242" s="365">
        <f t="shared" si="5"/>
        <v>151</v>
      </c>
      <c r="G242" s="365"/>
      <c r="H242" s="365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H242" s="30"/>
    </row>
    <row r="243" ht="21.75" customHeight="1" spans="2:34">
      <c r="B243" s="378" t="s">
        <v>121</v>
      </c>
      <c r="C243" s="362" t="s">
        <v>122</v>
      </c>
      <c r="D243" s="362" t="s">
        <v>122</v>
      </c>
      <c r="E243" s="362" t="s">
        <v>122</v>
      </c>
      <c r="F243" s="365">
        <f t="shared" si="5"/>
        <v>25</v>
      </c>
      <c r="G243" s="365"/>
      <c r="H243" s="365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H243" s="30"/>
    </row>
    <row r="244" customHeight="1" spans="2:34">
      <c r="B244" s="362" t="s">
        <v>123</v>
      </c>
      <c r="C244" s="362" t="s">
        <v>124</v>
      </c>
      <c r="D244" s="362" t="s">
        <v>124</v>
      </c>
      <c r="E244" s="362" t="s">
        <v>124</v>
      </c>
      <c r="F244" s="365">
        <f t="shared" si="5"/>
        <v>29</v>
      </c>
      <c r="G244" s="365"/>
      <c r="H244" s="365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H244" s="30"/>
    </row>
    <row r="245" customHeight="1" spans="2:34">
      <c r="B245" s="362" t="s">
        <v>125</v>
      </c>
      <c r="C245" s="362" t="s">
        <v>126</v>
      </c>
      <c r="D245" s="362" t="s">
        <v>126</v>
      </c>
      <c r="E245" s="362" t="s">
        <v>126</v>
      </c>
      <c r="F245" s="365">
        <f t="shared" si="5"/>
        <v>55</v>
      </c>
      <c r="G245" s="365"/>
      <c r="H245" s="365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H245" s="30"/>
    </row>
    <row r="246" customHeight="1" spans="2:34">
      <c r="B246" s="362" t="s">
        <v>127</v>
      </c>
      <c r="C246" s="362" t="s">
        <v>128</v>
      </c>
      <c r="D246" s="362" t="s">
        <v>128</v>
      </c>
      <c r="E246" s="362" t="s">
        <v>128</v>
      </c>
      <c r="F246" s="365">
        <f t="shared" si="5"/>
        <v>63</v>
      </c>
      <c r="G246" s="365"/>
      <c r="H246" s="365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H246" s="30"/>
    </row>
    <row r="247" customHeight="1" spans="2:34">
      <c r="B247" s="367" t="s">
        <v>129</v>
      </c>
      <c r="C247" s="367" t="s">
        <v>130</v>
      </c>
      <c r="D247" s="367" t="s">
        <v>130</v>
      </c>
      <c r="E247" s="367" t="s">
        <v>130</v>
      </c>
      <c r="F247" s="365">
        <f t="shared" si="5"/>
        <v>44</v>
      </c>
      <c r="G247" s="365"/>
      <c r="H247" s="365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H247" s="30"/>
    </row>
    <row r="248" customHeight="1" spans="2:34">
      <c r="B248" s="362" t="s">
        <v>131</v>
      </c>
      <c r="C248" s="362" t="s">
        <v>132</v>
      </c>
      <c r="D248" s="362" t="s">
        <v>132</v>
      </c>
      <c r="E248" s="362" t="s">
        <v>132</v>
      </c>
      <c r="F248" s="365">
        <f t="shared" si="5"/>
        <v>0</v>
      </c>
      <c r="G248" s="365"/>
      <c r="H248" s="365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H248" s="30"/>
    </row>
    <row r="249" customHeight="1" spans="2:34">
      <c r="B249" s="362" t="s">
        <v>133</v>
      </c>
      <c r="C249" s="362" t="s">
        <v>134</v>
      </c>
      <c r="D249" s="362" t="s">
        <v>134</v>
      </c>
      <c r="E249" s="362" t="s">
        <v>134</v>
      </c>
      <c r="F249" s="365">
        <f t="shared" si="5"/>
        <v>44</v>
      </c>
      <c r="G249" s="365"/>
      <c r="H249" s="365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H249" s="30"/>
    </row>
    <row r="250" customHeight="1" spans="2:34">
      <c r="B250" s="362" t="s">
        <v>135</v>
      </c>
      <c r="C250" s="362"/>
      <c r="D250" s="362"/>
      <c r="E250" s="362"/>
      <c r="F250" s="365">
        <f t="shared" si="5"/>
        <v>494</v>
      </c>
      <c r="G250" s="365"/>
      <c r="H250" s="365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H250" s="30"/>
    </row>
    <row r="251" customHeight="1" spans="2:34">
      <c r="B251" s="367" t="s">
        <v>136</v>
      </c>
      <c r="C251" s="367" t="s">
        <v>137</v>
      </c>
      <c r="D251" s="367" t="s">
        <v>137</v>
      </c>
      <c r="E251" s="367" t="s">
        <v>137</v>
      </c>
      <c r="F251" s="365">
        <f t="shared" si="5"/>
        <v>39</v>
      </c>
      <c r="G251" s="365"/>
      <c r="H251" s="365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H251" s="30"/>
    </row>
    <row r="252" customHeight="1" spans="2:34">
      <c r="B252" s="367" t="s">
        <v>138</v>
      </c>
      <c r="C252" s="367" t="s">
        <v>139</v>
      </c>
      <c r="D252" s="367" t="s">
        <v>139</v>
      </c>
      <c r="E252" s="367" t="s">
        <v>139</v>
      </c>
      <c r="F252" s="365">
        <f t="shared" si="5"/>
        <v>51</v>
      </c>
      <c r="G252" s="365"/>
      <c r="H252" s="365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H252" s="30"/>
    </row>
    <row r="253" customHeight="1" spans="2:34">
      <c r="B253" s="367" t="s">
        <v>140</v>
      </c>
      <c r="C253" s="367" t="s">
        <v>141</v>
      </c>
      <c r="D253" s="367" t="s">
        <v>141</v>
      </c>
      <c r="E253" s="367" t="s">
        <v>141</v>
      </c>
      <c r="F253" s="365">
        <f t="shared" si="5"/>
        <v>2</v>
      </c>
      <c r="G253" s="365"/>
      <c r="H253" s="365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H253" s="30"/>
    </row>
    <row r="254" customHeight="1" spans="2:34">
      <c r="B254" s="367" t="s">
        <v>142</v>
      </c>
      <c r="C254" s="367" t="s">
        <v>143</v>
      </c>
      <c r="D254" s="367" t="s">
        <v>143</v>
      </c>
      <c r="E254" s="367" t="s">
        <v>143</v>
      </c>
      <c r="F254" s="365">
        <f t="shared" si="5"/>
        <v>1172</v>
      </c>
      <c r="G254" s="365"/>
      <c r="H254" s="365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H254" s="30"/>
    </row>
    <row r="255" customHeight="1" spans="2:34">
      <c r="B255" s="362" t="s">
        <v>144</v>
      </c>
      <c r="C255" s="362" t="s">
        <v>145</v>
      </c>
      <c r="D255" s="362" t="s">
        <v>145</v>
      </c>
      <c r="E255" s="362" t="s">
        <v>145</v>
      </c>
      <c r="F255" s="365">
        <f t="shared" si="5"/>
        <v>52</v>
      </c>
      <c r="G255" s="365"/>
      <c r="H255" s="365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H255" s="30"/>
    </row>
    <row r="256" ht="13.5" customHeight="1" spans="2:34">
      <c r="B256" s="367" t="s">
        <v>146</v>
      </c>
      <c r="C256" s="367" t="s">
        <v>147</v>
      </c>
      <c r="D256" s="367" t="s">
        <v>147</v>
      </c>
      <c r="E256" s="367" t="s">
        <v>147</v>
      </c>
      <c r="F256" s="365">
        <f t="shared" si="5"/>
        <v>57</v>
      </c>
      <c r="G256" s="365"/>
      <c r="H256" s="365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H256" s="30"/>
    </row>
    <row r="257" ht="14.25" customHeight="1" spans="2:34">
      <c r="B257" s="323" t="s">
        <v>33</v>
      </c>
      <c r="C257" s="323"/>
      <c r="D257" s="323"/>
      <c r="E257" s="323"/>
      <c r="F257" s="398">
        <f>SUM(F235:H256)</f>
        <v>3398</v>
      </c>
      <c r="G257" s="398"/>
      <c r="H257" s="398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H257" s="30"/>
    </row>
    <row r="258" ht="13.5" spans="2:34">
      <c r="B258" s="371"/>
      <c r="C258" s="371"/>
      <c r="D258" s="371"/>
      <c r="E258" s="371"/>
      <c r="F258" s="372"/>
      <c r="G258" s="372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H258" s="30"/>
    </row>
    <row r="259" ht="7.5" customHeight="1" spans="2:29">
      <c r="B259" s="352" t="s">
        <v>150</v>
      </c>
      <c r="C259" s="353"/>
      <c r="D259" s="353"/>
      <c r="E259" s="353"/>
      <c r="F259" s="353"/>
      <c r="G259" s="353"/>
      <c r="H259" s="353"/>
      <c r="I259" s="353"/>
      <c r="J259" s="353"/>
      <c r="K259" s="353"/>
      <c r="L259" s="353"/>
      <c r="M259" s="353"/>
      <c r="N259" s="353"/>
      <c r="O259" s="353"/>
      <c r="P259" s="353"/>
      <c r="Q259" s="353"/>
      <c r="R259" s="353"/>
      <c r="S259" s="353"/>
      <c r="T259" s="353"/>
      <c r="U259" s="353"/>
      <c r="V259" s="353"/>
      <c r="W259" s="353"/>
      <c r="X259" s="353"/>
      <c r="Y259" s="353"/>
      <c r="Z259" s="353"/>
      <c r="AA259" s="353"/>
      <c r="AB259" s="353"/>
      <c r="AC259" s="381"/>
    </row>
    <row r="260" ht="18" customHeight="1" spans="2:29">
      <c r="B260" s="354"/>
      <c r="C260" s="355"/>
      <c r="D260" s="355"/>
      <c r="E260" s="355"/>
      <c r="F260" s="355"/>
      <c r="G260" s="355"/>
      <c r="H260" s="355"/>
      <c r="I260" s="355"/>
      <c r="J260" s="355"/>
      <c r="K260" s="355"/>
      <c r="L260" s="355"/>
      <c r="M260" s="355"/>
      <c r="N260" s="355"/>
      <c r="O260" s="355"/>
      <c r="P260" s="355"/>
      <c r="Q260" s="355"/>
      <c r="R260" s="355"/>
      <c r="S260" s="355"/>
      <c r="T260" s="355"/>
      <c r="U260" s="355"/>
      <c r="V260" s="355"/>
      <c r="W260" s="355"/>
      <c r="X260" s="355"/>
      <c r="Y260" s="355"/>
      <c r="Z260" s="355"/>
      <c r="AA260" s="355"/>
      <c r="AB260" s="355"/>
      <c r="AC260" s="382"/>
    </row>
    <row r="261" ht="15.75" spans="2:31">
      <c r="B261" s="337" t="s">
        <v>103</v>
      </c>
      <c r="C261" s="338"/>
      <c r="D261" s="338"/>
      <c r="E261" s="399"/>
      <c r="F261" s="400" t="s">
        <v>25</v>
      </c>
      <c r="G261" s="401"/>
      <c r="H261" s="402" t="s">
        <v>26</v>
      </c>
      <c r="I261" s="438"/>
      <c r="J261" s="438" t="s">
        <v>27</v>
      </c>
      <c r="K261" s="438"/>
      <c r="L261" s="438" t="s">
        <v>28</v>
      </c>
      <c r="M261" s="438"/>
      <c r="N261" s="438" t="s">
        <v>29</v>
      </c>
      <c r="O261" s="438"/>
      <c r="P261" s="438" t="s">
        <v>30</v>
      </c>
      <c r="Q261" s="438"/>
      <c r="R261" s="438" t="s">
        <v>37</v>
      </c>
      <c r="S261" s="438"/>
      <c r="T261" s="438" t="s">
        <v>38</v>
      </c>
      <c r="U261" s="438"/>
      <c r="V261" s="438" t="s">
        <v>91</v>
      </c>
      <c r="W261" s="438"/>
      <c r="X261" s="438" t="s">
        <v>40</v>
      </c>
      <c r="Y261" s="438"/>
      <c r="Z261" s="438" t="s">
        <v>92</v>
      </c>
      <c r="AA261" s="438"/>
      <c r="AB261" s="438" t="s">
        <v>93</v>
      </c>
      <c r="AC261" s="401"/>
      <c r="AE261" s="445"/>
    </row>
    <row r="262" customHeight="1" spans="2:31">
      <c r="B262" s="403" t="s">
        <v>105</v>
      </c>
      <c r="C262" s="404" t="s">
        <v>106</v>
      </c>
      <c r="D262" s="404" t="s">
        <v>106</v>
      </c>
      <c r="E262" s="405" t="s">
        <v>106</v>
      </c>
      <c r="F262" s="406">
        <v>1</v>
      </c>
      <c r="G262" s="407"/>
      <c r="H262" s="408"/>
      <c r="I262" s="439"/>
      <c r="J262" s="408"/>
      <c r="K262" s="439"/>
      <c r="L262" s="408"/>
      <c r="M262" s="439"/>
      <c r="N262" s="440"/>
      <c r="O262" s="343"/>
      <c r="P262" s="440"/>
      <c r="Q262" s="343"/>
      <c r="R262" s="440"/>
      <c r="S262" s="343"/>
      <c r="T262" s="440"/>
      <c r="U262" s="343"/>
      <c r="V262" s="440"/>
      <c r="W262" s="343"/>
      <c r="X262" s="440"/>
      <c r="Y262" s="343"/>
      <c r="Z262" s="440"/>
      <c r="AA262" s="343"/>
      <c r="AB262" s="440"/>
      <c r="AC262" s="446"/>
      <c r="AD262" s="386"/>
      <c r="AE262" s="447"/>
    </row>
    <row r="263" ht="24.75" customHeight="1" spans="2:31">
      <c r="B263" s="403" t="s">
        <v>151</v>
      </c>
      <c r="C263" s="404" t="s">
        <v>108</v>
      </c>
      <c r="D263" s="404" t="s">
        <v>108</v>
      </c>
      <c r="E263" s="405" t="s">
        <v>108</v>
      </c>
      <c r="F263" s="409">
        <v>1</v>
      </c>
      <c r="G263" s="410"/>
      <c r="H263" s="411"/>
      <c r="I263" s="441"/>
      <c r="J263" s="411"/>
      <c r="K263" s="441"/>
      <c r="L263" s="411"/>
      <c r="M263" s="441"/>
      <c r="N263" s="281"/>
      <c r="O263" s="255"/>
      <c r="P263" s="281"/>
      <c r="Q263" s="255"/>
      <c r="R263" s="281"/>
      <c r="S263" s="255"/>
      <c r="T263" s="281"/>
      <c r="U263" s="255"/>
      <c r="V263" s="281"/>
      <c r="W263" s="255"/>
      <c r="X263" s="281"/>
      <c r="Y263" s="255"/>
      <c r="Z263" s="281"/>
      <c r="AA263" s="255"/>
      <c r="AB263" s="281"/>
      <c r="AC263" s="256"/>
      <c r="AD263" s="386"/>
      <c r="AE263" s="447"/>
    </row>
    <row r="264" customHeight="1" spans="2:31">
      <c r="B264" s="403" t="s">
        <v>109</v>
      </c>
      <c r="C264" s="404" t="s">
        <v>110</v>
      </c>
      <c r="D264" s="404" t="s">
        <v>110</v>
      </c>
      <c r="E264" s="405" t="s">
        <v>110</v>
      </c>
      <c r="F264" s="409">
        <v>0.9552</v>
      </c>
      <c r="G264" s="410"/>
      <c r="H264" s="411"/>
      <c r="I264" s="441"/>
      <c r="J264" s="411"/>
      <c r="K264" s="441"/>
      <c r="L264" s="411"/>
      <c r="M264" s="441"/>
      <c r="N264" s="281"/>
      <c r="O264" s="255"/>
      <c r="P264" s="281"/>
      <c r="Q264" s="255"/>
      <c r="R264" s="281"/>
      <c r="S264" s="255"/>
      <c r="T264" s="281"/>
      <c r="U264" s="255"/>
      <c r="V264" s="281"/>
      <c r="W264" s="255"/>
      <c r="X264" s="281"/>
      <c r="Y264" s="255"/>
      <c r="Z264" s="281"/>
      <c r="AA264" s="255"/>
      <c r="AB264" s="281"/>
      <c r="AC264" s="256"/>
      <c r="AD264" s="386"/>
      <c r="AE264" s="447"/>
    </row>
    <row r="265" customHeight="1" spans="2:31">
      <c r="B265" s="403" t="s">
        <v>111</v>
      </c>
      <c r="C265" s="404" t="s">
        <v>112</v>
      </c>
      <c r="D265" s="404" t="s">
        <v>112</v>
      </c>
      <c r="E265" s="405" t="s">
        <v>112</v>
      </c>
      <c r="F265" s="409">
        <v>1</v>
      </c>
      <c r="G265" s="410"/>
      <c r="H265" s="411"/>
      <c r="I265" s="441"/>
      <c r="J265" s="411"/>
      <c r="K265" s="441"/>
      <c r="L265" s="411"/>
      <c r="M265" s="441"/>
      <c r="N265" s="281"/>
      <c r="O265" s="255"/>
      <c r="P265" s="281"/>
      <c r="Q265" s="255"/>
      <c r="R265" s="281"/>
      <c r="S265" s="255"/>
      <c r="T265" s="281"/>
      <c r="U265" s="255"/>
      <c r="V265" s="281"/>
      <c r="W265" s="255"/>
      <c r="X265" s="281"/>
      <c r="Y265" s="255"/>
      <c r="Z265" s="281"/>
      <c r="AA265" s="255"/>
      <c r="AB265" s="281"/>
      <c r="AC265" s="256"/>
      <c r="AD265" s="386"/>
      <c r="AE265" s="447"/>
    </row>
    <row r="266" customHeight="1" spans="2:31">
      <c r="B266" s="403" t="s">
        <v>113</v>
      </c>
      <c r="C266" s="404" t="s">
        <v>114</v>
      </c>
      <c r="D266" s="404" t="s">
        <v>114</v>
      </c>
      <c r="E266" s="405" t="s">
        <v>114</v>
      </c>
      <c r="F266" s="409">
        <v>0.9714</v>
      </c>
      <c r="G266" s="410"/>
      <c r="H266" s="411"/>
      <c r="I266" s="441"/>
      <c r="J266" s="411"/>
      <c r="K266" s="441"/>
      <c r="L266" s="411"/>
      <c r="M266" s="441"/>
      <c r="N266" s="281"/>
      <c r="O266" s="255"/>
      <c r="P266" s="281"/>
      <c r="Q266" s="255"/>
      <c r="R266" s="281"/>
      <c r="S266" s="255"/>
      <c r="T266" s="281"/>
      <c r="U266" s="255"/>
      <c r="V266" s="281"/>
      <c r="W266" s="255"/>
      <c r="X266" s="281"/>
      <c r="Y266" s="255"/>
      <c r="Z266" s="281"/>
      <c r="AA266" s="255"/>
      <c r="AB266" s="281"/>
      <c r="AC266" s="256"/>
      <c r="AD266" s="386"/>
      <c r="AE266" s="447"/>
    </row>
    <row r="267" customHeight="1" spans="2:31">
      <c r="B267" s="403" t="s">
        <v>149</v>
      </c>
      <c r="C267" s="404" t="s">
        <v>116</v>
      </c>
      <c r="D267" s="404" t="s">
        <v>116</v>
      </c>
      <c r="E267" s="405" t="s">
        <v>116</v>
      </c>
      <c r="F267" s="409">
        <v>0.92</v>
      </c>
      <c r="G267" s="410"/>
      <c r="H267" s="411"/>
      <c r="I267" s="441"/>
      <c r="J267" s="411"/>
      <c r="K267" s="441"/>
      <c r="L267" s="411"/>
      <c r="M267" s="441"/>
      <c r="N267" s="281"/>
      <c r="O267" s="255"/>
      <c r="P267" s="281"/>
      <c r="Q267" s="255"/>
      <c r="R267" s="281"/>
      <c r="S267" s="255"/>
      <c r="T267" s="281"/>
      <c r="U267" s="255"/>
      <c r="V267" s="281"/>
      <c r="W267" s="255"/>
      <c r="X267" s="281"/>
      <c r="Y267" s="255"/>
      <c r="Z267" s="281"/>
      <c r="AA267" s="255"/>
      <c r="AB267" s="281"/>
      <c r="AC267" s="256"/>
      <c r="AD267" s="386"/>
      <c r="AE267" s="447"/>
    </row>
    <row r="268" customHeight="1" spans="2:31">
      <c r="B268" s="403" t="s">
        <v>115</v>
      </c>
      <c r="C268" s="404" t="s">
        <v>118</v>
      </c>
      <c r="D268" s="404" t="s">
        <v>118</v>
      </c>
      <c r="E268" s="405" t="s">
        <v>118</v>
      </c>
      <c r="F268" s="409">
        <v>0</v>
      </c>
      <c r="G268" s="410"/>
      <c r="H268" s="411"/>
      <c r="I268" s="441"/>
      <c r="J268" s="411"/>
      <c r="K268" s="441"/>
      <c r="L268" s="411"/>
      <c r="M268" s="441"/>
      <c r="N268" s="281"/>
      <c r="O268" s="255"/>
      <c r="P268" s="281"/>
      <c r="Q268" s="255"/>
      <c r="R268" s="281"/>
      <c r="S268" s="255"/>
      <c r="T268" s="281"/>
      <c r="U268" s="255"/>
      <c r="V268" s="281"/>
      <c r="W268" s="255"/>
      <c r="X268" s="281"/>
      <c r="Y268" s="255"/>
      <c r="Z268" s="281"/>
      <c r="AA268" s="255"/>
      <c r="AB268" s="281"/>
      <c r="AC268" s="256"/>
      <c r="AD268" s="386"/>
      <c r="AE268" s="447"/>
    </row>
    <row r="269" ht="26.25" customHeight="1" spans="2:31">
      <c r="B269" s="403" t="s">
        <v>119</v>
      </c>
      <c r="C269" s="404" t="s">
        <v>120</v>
      </c>
      <c r="D269" s="404" t="s">
        <v>120</v>
      </c>
      <c r="E269" s="405" t="s">
        <v>120</v>
      </c>
      <c r="F269" s="409">
        <v>1</v>
      </c>
      <c r="G269" s="410"/>
      <c r="H269" s="411"/>
      <c r="I269" s="441"/>
      <c r="J269" s="411"/>
      <c r="K269" s="441"/>
      <c r="L269" s="411"/>
      <c r="M269" s="441"/>
      <c r="N269" s="281"/>
      <c r="O269" s="255"/>
      <c r="P269" s="281"/>
      <c r="Q269" s="255"/>
      <c r="R269" s="281"/>
      <c r="S269" s="255"/>
      <c r="T269" s="281"/>
      <c r="U269" s="255"/>
      <c r="V269" s="281"/>
      <c r="W269" s="255"/>
      <c r="X269" s="281"/>
      <c r="Y269" s="255"/>
      <c r="Z269" s="281"/>
      <c r="AA269" s="255"/>
      <c r="AB269" s="281"/>
      <c r="AC269" s="256"/>
      <c r="AD269" s="386"/>
      <c r="AE269" s="447"/>
    </row>
    <row r="270" ht="21.75" customHeight="1" spans="2:31">
      <c r="B270" s="403" t="s">
        <v>121</v>
      </c>
      <c r="C270" s="404" t="s">
        <v>122</v>
      </c>
      <c r="D270" s="404" t="s">
        <v>122</v>
      </c>
      <c r="E270" s="405" t="s">
        <v>122</v>
      </c>
      <c r="F270" s="409">
        <v>1</v>
      </c>
      <c r="G270" s="410"/>
      <c r="H270" s="411"/>
      <c r="I270" s="441"/>
      <c r="J270" s="411"/>
      <c r="K270" s="441"/>
      <c r="L270" s="411"/>
      <c r="M270" s="441"/>
      <c r="N270" s="281"/>
      <c r="O270" s="255"/>
      <c r="P270" s="281"/>
      <c r="Q270" s="255"/>
      <c r="R270" s="281"/>
      <c r="S270" s="255"/>
      <c r="T270" s="281"/>
      <c r="U270" s="255"/>
      <c r="V270" s="281"/>
      <c r="W270" s="255"/>
      <c r="X270" s="281"/>
      <c r="Y270" s="255"/>
      <c r="Z270" s="281"/>
      <c r="AA270" s="255"/>
      <c r="AB270" s="281"/>
      <c r="AC270" s="256"/>
      <c r="AD270" s="386"/>
      <c r="AE270" s="447"/>
    </row>
    <row r="271" customHeight="1" spans="2:31">
      <c r="B271" s="403" t="s">
        <v>123</v>
      </c>
      <c r="C271" s="404" t="s">
        <v>124</v>
      </c>
      <c r="D271" s="404" t="s">
        <v>124</v>
      </c>
      <c r="E271" s="405" t="s">
        <v>124</v>
      </c>
      <c r="F271" s="409">
        <v>0.5862</v>
      </c>
      <c r="G271" s="410"/>
      <c r="H271" s="411"/>
      <c r="I271" s="441"/>
      <c r="J271" s="411"/>
      <c r="K271" s="441"/>
      <c r="L271" s="411"/>
      <c r="M271" s="441"/>
      <c r="N271" s="281"/>
      <c r="O271" s="255"/>
      <c r="P271" s="281"/>
      <c r="Q271" s="255"/>
      <c r="R271" s="281"/>
      <c r="S271" s="255"/>
      <c r="T271" s="281"/>
      <c r="U271" s="255"/>
      <c r="V271" s="281"/>
      <c r="W271" s="255"/>
      <c r="X271" s="281"/>
      <c r="Y271" s="255"/>
      <c r="Z271" s="281"/>
      <c r="AA271" s="255"/>
      <c r="AB271" s="281"/>
      <c r="AC271" s="256"/>
      <c r="AD271" s="386"/>
      <c r="AE271" s="447"/>
    </row>
    <row r="272" customHeight="1" spans="2:31">
      <c r="B272" s="403" t="s">
        <v>125</v>
      </c>
      <c r="C272" s="404" t="s">
        <v>126</v>
      </c>
      <c r="D272" s="404" t="s">
        <v>126</v>
      </c>
      <c r="E272" s="405" t="s">
        <v>126</v>
      </c>
      <c r="F272" s="409">
        <v>0.9455</v>
      </c>
      <c r="G272" s="410"/>
      <c r="H272" s="411"/>
      <c r="I272" s="441"/>
      <c r="J272" s="411"/>
      <c r="K272" s="441"/>
      <c r="L272" s="411"/>
      <c r="M272" s="441"/>
      <c r="N272" s="281"/>
      <c r="O272" s="255"/>
      <c r="P272" s="281"/>
      <c r="Q272" s="255"/>
      <c r="R272" s="281"/>
      <c r="S272" s="255"/>
      <c r="T272" s="281"/>
      <c r="U272" s="255"/>
      <c r="V272" s="281"/>
      <c r="W272" s="255"/>
      <c r="X272" s="281"/>
      <c r="Y272" s="255"/>
      <c r="Z272" s="281"/>
      <c r="AA272" s="255"/>
      <c r="AB272" s="281"/>
      <c r="AC272" s="256"/>
      <c r="AD272" s="386"/>
      <c r="AE272" s="447"/>
    </row>
    <row r="273" customHeight="1" spans="2:31">
      <c r="B273" s="403" t="s">
        <v>127</v>
      </c>
      <c r="C273" s="404" t="s">
        <v>128</v>
      </c>
      <c r="D273" s="404" t="s">
        <v>128</v>
      </c>
      <c r="E273" s="405" t="s">
        <v>128</v>
      </c>
      <c r="F273" s="409">
        <v>0.1905</v>
      </c>
      <c r="G273" s="410"/>
      <c r="H273" s="411"/>
      <c r="I273" s="441"/>
      <c r="J273" s="411"/>
      <c r="K273" s="441"/>
      <c r="L273" s="411"/>
      <c r="M273" s="441"/>
      <c r="N273" s="281"/>
      <c r="O273" s="255"/>
      <c r="P273" s="281"/>
      <c r="Q273" s="255"/>
      <c r="R273" s="281"/>
      <c r="S273" s="255"/>
      <c r="T273" s="281"/>
      <c r="U273" s="255"/>
      <c r="V273" s="281"/>
      <c r="W273" s="255"/>
      <c r="X273" s="281"/>
      <c r="Y273" s="255"/>
      <c r="Z273" s="281"/>
      <c r="AA273" s="255"/>
      <c r="AB273" s="281"/>
      <c r="AC273" s="256"/>
      <c r="AD273" s="386"/>
      <c r="AE273" s="447"/>
    </row>
    <row r="274" customHeight="1" spans="2:31">
      <c r="B274" s="403" t="s">
        <v>129</v>
      </c>
      <c r="C274" s="404" t="s">
        <v>130</v>
      </c>
      <c r="D274" s="404" t="s">
        <v>130</v>
      </c>
      <c r="E274" s="405" t="s">
        <v>130</v>
      </c>
      <c r="F274" s="409">
        <v>1</v>
      </c>
      <c r="G274" s="410"/>
      <c r="H274" s="411"/>
      <c r="I274" s="441"/>
      <c r="J274" s="411"/>
      <c r="K274" s="441"/>
      <c r="L274" s="411"/>
      <c r="M274" s="441"/>
      <c r="N274" s="281"/>
      <c r="O274" s="255"/>
      <c r="P274" s="281"/>
      <c r="Q274" s="255"/>
      <c r="R274" s="281"/>
      <c r="S274" s="255"/>
      <c r="T274" s="281"/>
      <c r="U274" s="255"/>
      <c r="V274" s="281"/>
      <c r="W274" s="255"/>
      <c r="X274" s="281"/>
      <c r="Y274" s="255"/>
      <c r="Z274" s="281"/>
      <c r="AA274" s="255"/>
      <c r="AB274" s="281"/>
      <c r="AC274" s="256"/>
      <c r="AD274" s="386"/>
      <c r="AE274" s="447"/>
    </row>
    <row r="275" customHeight="1" spans="2:31">
      <c r="B275" s="403" t="s">
        <v>131</v>
      </c>
      <c r="C275" s="404" t="s">
        <v>132</v>
      </c>
      <c r="D275" s="404" t="s">
        <v>132</v>
      </c>
      <c r="E275" s="405" t="s">
        <v>132</v>
      </c>
      <c r="F275" s="409">
        <v>0</v>
      </c>
      <c r="G275" s="410"/>
      <c r="H275" s="411"/>
      <c r="I275" s="441"/>
      <c r="J275" s="411"/>
      <c r="K275" s="441"/>
      <c r="L275" s="411"/>
      <c r="M275" s="441"/>
      <c r="N275" s="281"/>
      <c r="O275" s="255"/>
      <c r="P275" s="281"/>
      <c r="Q275" s="255"/>
      <c r="R275" s="281"/>
      <c r="S275" s="255"/>
      <c r="T275" s="281"/>
      <c r="U275" s="255"/>
      <c r="V275" s="281"/>
      <c r="W275" s="255"/>
      <c r="X275" s="281"/>
      <c r="Y275" s="255"/>
      <c r="Z275" s="281"/>
      <c r="AA275" s="255"/>
      <c r="AB275" s="281"/>
      <c r="AC275" s="256"/>
      <c r="AD275" s="386"/>
      <c r="AE275" s="447"/>
    </row>
    <row r="276" customHeight="1" spans="2:31">
      <c r="B276" s="361" t="s">
        <v>133</v>
      </c>
      <c r="C276" s="362" t="s">
        <v>134</v>
      </c>
      <c r="D276" s="362" t="s">
        <v>134</v>
      </c>
      <c r="E276" s="412" t="s">
        <v>134</v>
      </c>
      <c r="F276" s="409">
        <v>0.9773</v>
      </c>
      <c r="G276" s="410"/>
      <c r="H276" s="411"/>
      <c r="I276" s="441"/>
      <c r="J276" s="411"/>
      <c r="K276" s="441"/>
      <c r="L276" s="411"/>
      <c r="M276" s="441"/>
      <c r="N276" s="281"/>
      <c r="O276" s="255"/>
      <c r="P276" s="281"/>
      <c r="Q276" s="255"/>
      <c r="R276" s="281"/>
      <c r="S276" s="255"/>
      <c r="T276" s="281"/>
      <c r="U276" s="255"/>
      <c r="V276" s="281"/>
      <c r="W276" s="255"/>
      <c r="X276" s="281"/>
      <c r="Y276" s="255"/>
      <c r="Z276" s="281"/>
      <c r="AA276" s="255"/>
      <c r="AB276" s="281"/>
      <c r="AC276" s="256"/>
      <c r="AD276" s="386"/>
      <c r="AE276" s="447"/>
    </row>
    <row r="277" customHeight="1" spans="2:31">
      <c r="B277" s="361" t="s">
        <v>135</v>
      </c>
      <c r="C277" s="362"/>
      <c r="D277" s="362"/>
      <c r="E277" s="412"/>
      <c r="F277" s="409">
        <v>1</v>
      </c>
      <c r="G277" s="410"/>
      <c r="H277" s="411"/>
      <c r="I277" s="441"/>
      <c r="J277" s="411"/>
      <c r="K277" s="441"/>
      <c r="L277" s="411"/>
      <c r="M277" s="441"/>
      <c r="N277" s="281"/>
      <c r="O277" s="255"/>
      <c r="P277" s="281"/>
      <c r="Q277" s="255"/>
      <c r="R277" s="281"/>
      <c r="S277" s="255"/>
      <c r="T277" s="281"/>
      <c r="U277" s="255"/>
      <c r="V277" s="281"/>
      <c r="W277" s="255"/>
      <c r="X277" s="281"/>
      <c r="Y277" s="255"/>
      <c r="Z277" s="281"/>
      <c r="AA277" s="255"/>
      <c r="AB277" s="281"/>
      <c r="AC277" s="256"/>
      <c r="AD277" s="386"/>
      <c r="AE277" s="447"/>
    </row>
    <row r="278" customHeight="1" spans="2:31">
      <c r="B278" s="366" t="s">
        <v>136</v>
      </c>
      <c r="C278" s="367" t="s">
        <v>137</v>
      </c>
      <c r="D278" s="367" t="s">
        <v>137</v>
      </c>
      <c r="E278" s="413" t="s">
        <v>137</v>
      </c>
      <c r="F278" s="409">
        <v>0.8718</v>
      </c>
      <c r="G278" s="410"/>
      <c r="H278" s="411"/>
      <c r="I278" s="441"/>
      <c r="J278" s="411"/>
      <c r="K278" s="441"/>
      <c r="L278" s="411"/>
      <c r="M278" s="441"/>
      <c r="N278" s="281"/>
      <c r="O278" s="255"/>
      <c r="P278" s="281"/>
      <c r="Q278" s="255"/>
      <c r="R278" s="281"/>
      <c r="S278" s="255"/>
      <c r="T278" s="281"/>
      <c r="U278" s="255"/>
      <c r="V278" s="281"/>
      <c r="W278" s="255"/>
      <c r="X278" s="281"/>
      <c r="Y278" s="255"/>
      <c r="Z278" s="281"/>
      <c r="AA278" s="255"/>
      <c r="AB278" s="281"/>
      <c r="AC278" s="256"/>
      <c r="AD278" s="386"/>
      <c r="AE278" s="447"/>
    </row>
    <row r="279" ht="23.25" customHeight="1" spans="2:31">
      <c r="B279" s="366" t="s">
        <v>138</v>
      </c>
      <c r="C279" s="367" t="s">
        <v>139</v>
      </c>
      <c r="D279" s="367" t="s">
        <v>139</v>
      </c>
      <c r="E279" s="413" t="s">
        <v>139</v>
      </c>
      <c r="F279" s="409">
        <v>1</v>
      </c>
      <c r="G279" s="410"/>
      <c r="H279" s="411"/>
      <c r="I279" s="441"/>
      <c r="J279" s="411"/>
      <c r="K279" s="441"/>
      <c r="L279" s="411"/>
      <c r="M279" s="441"/>
      <c r="N279" s="281"/>
      <c r="O279" s="255"/>
      <c r="P279" s="281"/>
      <c r="Q279" s="255"/>
      <c r="R279" s="281"/>
      <c r="S279" s="255"/>
      <c r="T279" s="281"/>
      <c r="U279" s="255"/>
      <c r="V279" s="281"/>
      <c r="W279" s="255"/>
      <c r="X279" s="281"/>
      <c r="Y279" s="255"/>
      <c r="Z279" s="281"/>
      <c r="AA279" s="255"/>
      <c r="AB279" s="281"/>
      <c r="AC279" s="256"/>
      <c r="AD279" s="386"/>
      <c r="AE279" s="447"/>
    </row>
    <row r="280" customHeight="1" spans="2:31">
      <c r="B280" s="366" t="s">
        <v>140</v>
      </c>
      <c r="C280" s="367" t="s">
        <v>141</v>
      </c>
      <c r="D280" s="367" t="s">
        <v>141</v>
      </c>
      <c r="E280" s="413" t="s">
        <v>141</v>
      </c>
      <c r="F280" s="409">
        <v>0.5</v>
      </c>
      <c r="G280" s="410"/>
      <c r="H280" s="411"/>
      <c r="I280" s="441"/>
      <c r="J280" s="411"/>
      <c r="K280" s="441"/>
      <c r="L280" s="411"/>
      <c r="M280" s="441"/>
      <c r="N280" s="281"/>
      <c r="O280" s="255"/>
      <c r="P280" s="281"/>
      <c r="Q280" s="255"/>
      <c r="R280" s="281"/>
      <c r="S280" s="255"/>
      <c r="T280" s="281"/>
      <c r="U280" s="255"/>
      <c r="V280" s="281"/>
      <c r="W280" s="255"/>
      <c r="X280" s="281"/>
      <c r="Y280" s="255"/>
      <c r="Z280" s="281"/>
      <c r="AA280" s="255"/>
      <c r="AB280" s="281"/>
      <c r="AC280" s="256"/>
      <c r="AD280" s="386"/>
      <c r="AE280" s="447"/>
    </row>
    <row r="281" customHeight="1" spans="2:31">
      <c r="B281" s="366" t="s">
        <v>142</v>
      </c>
      <c r="C281" s="367" t="s">
        <v>143</v>
      </c>
      <c r="D281" s="367" t="s">
        <v>143</v>
      </c>
      <c r="E281" s="413" t="s">
        <v>143</v>
      </c>
      <c r="F281" s="409">
        <v>0.622</v>
      </c>
      <c r="G281" s="410"/>
      <c r="H281" s="411"/>
      <c r="I281" s="441"/>
      <c r="J281" s="281"/>
      <c r="K281" s="255"/>
      <c r="L281" s="411"/>
      <c r="M281" s="441"/>
      <c r="N281" s="281"/>
      <c r="O281" s="255"/>
      <c r="P281" s="281"/>
      <c r="Q281" s="255"/>
      <c r="R281" s="281"/>
      <c r="S281" s="255"/>
      <c r="T281" s="281"/>
      <c r="U281" s="255"/>
      <c r="V281" s="281"/>
      <c r="W281" s="255"/>
      <c r="X281" s="281"/>
      <c r="Y281" s="255"/>
      <c r="Z281" s="281"/>
      <c r="AA281" s="255"/>
      <c r="AB281" s="281"/>
      <c r="AC281" s="256"/>
      <c r="AD281" s="386"/>
      <c r="AE281" s="447"/>
    </row>
    <row r="282" ht="23.25" customHeight="1" spans="2:31">
      <c r="B282" s="361" t="s">
        <v>144</v>
      </c>
      <c r="C282" s="362" t="s">
        <v>145</v>
      </c>
      <c r="D282" s="362" t="s">
        <v>145</v>
      </c>
      <c r="E282" s="412" t="s">
        <v>145</v>
      </c>
      <c r="F282" s="409">
        <v>1</v>
      </c>
      <c r="G282" s="410"/>
      <c r="H282" s="411"/>
      <c r="I282" s="441"/>
      <c r="J282" s="411"/>
      <c r="K282" s="441"/>
      <c r="L282" s="411"/>
      <c r="M282" s="441"/>
      <c r="N282" s="281"/>
      <c r="O282" s="255"/>
      <c r="P282" s="281"/>
      <c r="Q282" s="255"/>
      <c r="R282" s="281"/>
      <c r="S282" s="255"/>
      <c r="T282" s="281"/>
      <c r="U282" s="255"/>
      <c r="V282" s="281"/>
      <c r="W282" s="255"/>
      <c r="X282" s="281"/>
      <c r="Y282" s="255"/>
      <c r="Z282" s="281"/>
      <c r="AA282" s="255"/>
      <c r="AB282" s="281"/>
      <c r="AC282" s="256"/>
      <c r="AD282" s="386"/>
      <c r="AE282" s="447"/>
    </row>
    <row r="283" ht="20.25" customHeight="1" spans="2:31">
      <c r="B283" s="414" t="s">
        <v>146</v>
      </c>
      <c r="C283" s="415" t="s">
        <v>147</v>
      </c>
      <c r="D283" s="415" t="s">
        <v>147</v>
      </c>
      <c r="E283" s="416" t="s">
        <v>147</v>
      </c>
      <c r="F283" s="417">
        <v>1</v>
      </c>
      <c r="G283" s="418"/>
      <c r="H283" s="419"/>
      <c r="I283" s="261"/>
      <c r="J283" s="419"/>
      <c r="K283" s="261"/>
      <c r="L283" s="442"/>
      <c r="M283" s="443"/>
      <c r="N283" s="419"/>
      <c r="O283" s="261"/>
      <c r="P283" s="419"/>
      <c r="Q283" s="261"/>
      <c r="R283" s="419"/>
      <c r="S283" s="261"/>
      <c r="T283" s="419"/>
      <c r="U283" s="261"/>
      <c r="V283" s="419"/>
      <c r="W283" s="261"/>
      <c r="X283" s="419"/>
      <c r="Y283" s="261"/>
      <c r="Z283" s="419"/>
      <c r="AA283" s="261"/>
      <c r="AB283" s="419"/>
      <c r="AC283" s="262"/>
      <c r="AD283" s="386"/>
      <c r="AE283" s="447"/>
    </row>
    <row r="284" ht="15" spans="2:31">
      <c r="B284" s="420"/>
      <c r="C284" s="420"/>
      <c r="D284" s="420"/>
      <c r="E284" s="420"/>
      <c r="F284" s="420"/>
      <c r="G284" s="420"/>
      <c r="H284" s="420"/>
      <c r="I284" s="420"/>
      <c r="J284" s="420"/>
      <c r="K284" s="420"/>
      <c r="L284" s="420"/>
      <c r="M284" s="420"/>
      <c r="N284" s="444" t="s">
        <v>152</v>
      </c>
      <c r="O284" s="444"/>
      <c r="P284" s="444"/>
      <c r="Q284" s="444"/>
      <c r="R284" s="444"/>
      <c r="S284" s="444"/>
      <c r="T284" s="444"/>
      <c r="U284" s="444"/>
      <c r="V284" s="444"/>
      <c r="W284" s="444"/>
      <c r="X284" s="444"/>
      <c r="Y284" s="444"/>
      <c r="Z284" s="444"/>
      <c r="AA284" s="444"/>
      <c r="AB284" s="444"/>
      <c r="AC284" s="444"/>
      <c r="AD284" s="392"/>
      <c r="AE284" s="388"/>
    </row>
    <row r="285" spans="2:31">
      <c r="B285" s="421" t="s">
        <v>153</v>
      </c>
      <c r="C285" s="421"/>
      <c r="D285" s="421"/>
      <c r="E285" s="421"/>
      <c r="F285" s="421"/>
      <c r="G285" s="421"/>
      <c r="H285" s="421"/>
      <c r="I285" s="421"/>
      <c r="J285" s="421"/>
      <c r="K285" s="421"/>
      <c r="L285" s="421"/>
      <c r="M285" s="421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E285" s="373"/>
    </row>
    <row r="286" ht="13.5" customHeight="1" spans="2:31">
      <c r="B286" s="371"/>
      <c r="C286" s="371"/>
      <c r="D286" s="371"/>
      <c r="E286" s="371"/>
      <c r="F286" s="372"/>
      <c r="G286" s="372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E286" s="90"/>
    </row>
    <row r="287" ht="13.5"/>
    <row r="288" customHeight="1" spans="2:31">
      <c r="B288" s="352" t="s">
        <v>154</v>
      </c>
      <c r="C288" s="353"/>
      <c r="D288" s="353"/>
      <c r="E288" s="353"/>
      <c r="F288" s="353"/>
      <c r="G288" s="353"/>
      <c r="H288" s="353"/>
      <c r="I288" s="353"/>
      <c r="J288" s="353"/>
      <c r="K288" s="353"/>
      <c r="L288" s="353"/>
      <c r="M288" s="353"/>
      <c r="N288" s="353"/>
      <c r="O288" s="353"/>
      <c r="P288" s="353"/>
      <c r="Q288" s="353"/>
      <c r="R288" s="353"/>
      <c r="S288" s="353"/>
      <c r="T288" s="353"/>
      <c r="U288" s="353"/>
      <c r="V288" s="353"/>
      <c r="W288" s="353"/>
      <c r="X288" s="353"/>
      <c r="Y288" s="353"/>
      <c r="Z288" s="353"/>
      <c r="AA288" s="353"/>
      <c r="AB288" s="353"/>
      <c r="AC288" s="381"/>
      <c r="AE288"/>
    </row>
    <row r="289" ht="15" spans="2:32">
      <c r="B289" s="422"/>
      <c r="C289" s="423"/>
      <c r="D289" s="423"/>
      <c r="E289" s="423"/>
      <c r="F289" s="423"/>
      <c r="G289" s="423"/>
      <c r="H289" s="423"/>
      <c r="I289" s="423"/>
      <c r="J289" s="423"/>
      <c r="K289" s="423"/>
      <c r="L289" s="423"/>
      <c r="M289" s="423"/>
      <c r="N289" s="423"/>
      <c r="O289" s="423"/>
      <c r="P289" s="423"/>
      <c r="Q289" s="423"/>
      <c r="R289" s="423"/>
      <c r="S289" s="423"/>
      <c r="T289" s="423"/>
      <c r="U289" s="423"/>
      <c r="V289" s="423"/>
      <c r="W289" s="423"/>
      <c r="X289" s="423"/>
      <c r="Y289" s="423"/>
      <c r="Z289" s="423"/>
      <c r="AA289" s="423"/>
      <c r="AB289" s="423"/>
      <c r="AC289" s="448"/>
      <c r="AD289"/>
      <c r="AE289" s="345"/>
      <c r="AF289"/>
    </row>
    <row r="290" ht="14.25" spans="2:32">
      <c r="B290" s="424" t="s">
        <v>155</v>
      </c>
      <c r="C290" s="323"/>
      <c r="D290" s="323"/>
      <c r="E290" s="323"/>
      <c r="F290" s="324" t="s">
        <v>25</v>
      </c>
      <c r="G290" s="324"/>
      <c r="H290" s="324" t="s">
        <v>26</v>
      </c>
      <c r="I290" s="324"/>
      <c r="J290" s="324" t="s">
        <v>27</v>
      </c>
      <c r="K290" s="324"/>
      <c r="L290" s="324" t="s">
        <v>28</v>
      </c>
      <c r="M290" s="324"/>
      <c r="N290" s="324" t="s">
        <v>29</v>
      </c>
      <c r="O290" s="324"/>
      <c r="P290" s="324" t="s">
        <v>30</v>
      </c>
      <c r="Q290" s="324"/>
      <c r="R290" s="324" t="s">
        <v>37</v>
      </c>
      <c r="S290" s="324"/>
      <c r="T290" s="324" t="s">
        <v>38</v>
      </c>
      <c r="U290" s="324"/>
      <c r="V290" s="324" t="s">
        <v>91</v>
      </c>
      <c r="W290" s="324"/>
      <c r="X290" s="324" t="s">
        <v>40</v>
      </c>
      <c r="Y290" s="324"/>
      <c r="Z290" s="324" t="s">
        <v>92</v>
      </c>
      <c r="AA290" s="324"/>
      <c r="AB290" s="324" t="s">
        <v>93</v>
      </c>
      <c r="AC290" s="449"/>
      <c r="AD290"/>
      <c r="AE290" s="347"/>
      <c r="AF290"/>
    </row>
    <row r="291" ht="14.25" spans="2:32">
      <c r="B291" s="325" t="s">
        <v>156</v>
      </c>
      <c r="C291" s="326"/>
      <c r="D291" s="326"/>
      <c r="E291" s="326"/>
      <c r="F291" s="343">
        <v>898</v>
      </c>
      <c r="G291" s="343"/>
      <c r="H291" s="343"/>
      <c r="I291" s="343"/>
      <c r="J291" s="343"/>
      <c r="K291" s="343"/>
      <c r="L291" s="343"/>
      <c r="M291" s="343"/>
      <c r="N291" s="343"/>
      <c r="O291" s="343"/>
      <c r="P291" s="343"/>
      <c r="Q291" s="343"/>
      <c r="R291" s="343"/>
      <c r="S291" s="343"/>
      <c r="T291" s="343"/>
      <c r="U291" s="343"/>
      <c r="V291" s="343"/>
      <c r="W291" s="343"/>
      <c r="X291" s="343"/>
      <c r="Y291" s="343"/>
      <c r="Z291" s="343"/>
      <c r="AA291" s="343"/>
      <c r="AB291" s="343"/>
      <c r="AC291" s="446"/>
      <c r="AD291"/>
      <c r="AE291" s="347"/>
      <c r="AF291"/>
    </row>
    <row r="292" ht="14.25" spans="2:32">
      <c r="B292" s="328" t="s">
        <v>157</v>
      </c>
      <c r="C292" s="329"/>
      <c r="D292" s="329"/>
      <c r="E292" s="329"/>
      <c r="F292" s="255">
        <v>1713</v>
      </c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6"/>
      <c r="AD292"/>
      <c r="AE292" s="347"/>
      <c r="AF292"/>
    </row>
    <row r="293" ht="14.25" spans="2:32">
      <c r="B293" s="328" t="s">
        <v>158</v>
      </c>
      <c r="C293" s="329"/>
      <c r="D293" s="329"/>
      <c r="E293" s="425"/>
      <c r="F293" s="295">
        <v>0</v>
      </c>
      <c r="G293" s="296"/>
      <c r="H293" s="295"/>
      <c r="I293" s="296"/>
      <c r="J293" s="295"/>
      <c r="K293" s="296"/>
      <c r="L293" s="295"/>
      <c r="M293" s="296"/>
      <c r="N293" s="295"/>
      <c r="O293" s="296"/>
      <c r="P293" s="295"/>
      <c r="Q293" s="296"/>
      <c r="R293" s="295"/>
      <c r="S293" s="296"/>
      <c r="T293" s="295"/>
      <c r="U293" s="296"/>
      <c r="V293" s="295"/>
      <c r="W293" s="296"/>
      <c r="X293" s="295"/>
      <c r="Y293" s="296"/>
      <c r="Z293" s="295"/>
      <c r="AA293" s="296"/>
      <c r="AB293" s="295"/>
      <c r="AC293" s="450"/>
      <c r="AD293"/>
      <c r="AE293" s="347"/>
      <c r="AF293"/>
    </row>
    <row r="294" ht="14.25" spans="2:32">
      <c r="B294" s="328" t="s">
        <v>159</v>
      </c>
      <c r="C294" s="329"/>
      <c r="D294" s="329"/>
      <c r="E294" s="329"/>
      <c r="F294" s="255">
        <v>0</v>
      </c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6"/>
      <c r="AD294"/>
      <c r="AE294" s="347"/>
      <c r="AF294"/>
    </row>
    <row r="295" ht="14.25" spans="2:32">
      <c r="B295" s="328" t="s">
        <v>160</v>
      </c>
      <c r="C295" s="329"/>
      <c r="D295" s="329"/>
      <c r="E295" s="329"/>
      <c r="F295" s="255">
        <v>0</v>
      </c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6"/>
      <c r="AD295"/>
      <c r="AE295" s="347"/>
      <c r="AF295"/>
    </row>
    <row r="296" ht="14.25" spans="2:32">
      <c r="B296" s="328" t="s">
        <v>10</v>
      </c>
      <c r="C296" s="329"/>
      <c r="D296" s="329"/>
      <c r="E296" s="329"/>
      <c r="F296" s="255">
        <v>771</v>
      </c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6"/>
      <c r="AD296"/>
      <c r="AE296" s="347"/>
      <c r="AF296"/>
    </row>
    <row r="297" ht="15" spans="2:32">
      <c r="B297" s="331" t="s">
        <v>161</v>
      </c>
      <c r="C297" s="332"/>
      <c r="D297" s="332"/>
      <c r="E297" s="332"/>
      <c r="F297" s="315">
        <v>16</v>
      </c>
      <c r="G297" s="315"/>
      <c r="H297" s="315"/>
      <c r="I297" s="315"/>
      <c r="J297" s="315"/>
      <c r="K297" s="315"/>
      <c r="L297" s="315"/>
      <c r="M297" s="315"/>
      <c r="N297" s="315"/>
      <c r="O297" s="315"/>
      <c r="P297" s="315"/>
      <c r="Q297" s="315"/>
      <c r="R297" s="315"/>
      <c r="S297" s="315"/>
      <c r="T297" s="315"/>
      <c r="U297" s="315"/>
      <c r="V297" s="315"/>
      <c r="W297" s="315"/>
      <c r="X297" s="315"/>
      <c r="Y297" s="315"/>
      <c r="Z297" s="315"/>
      <c r="AA297" s="315"/>
      <c r="AB297" s="315"/>
      <c r="AC297" s="451"/>
      <c r="AD297"/>
      <c r="AE297" s="347"/>
      <c r="AF297"/>
    </row>
    <row r="298" ht="15" spans="2:31">
      <c r="B298" s="247" t="s">
        <v>33</v>
      </c>
      <c r="C298" s="248"/>
      <c r="D298" s="248"/>
      <c r="E298" s="248"/>
      <c r="F298" s="334">
        <f>SUM(F291:F297)</f>
        <v>3398</v>
      </c>
      <c r="G298" s="335"/>
      <c r="H298" s="247">
        <f>SUM(H291:H297)</f>
        <v>0</v>
      </c>
      <c r="I298" s="249"/>
      <c r="J298" s="248">
        <f>SUM(J291:J297)</f>
        <v>0</v>
      </c>
      <c r="K298" s="248"/>
      <c r="L298" s="247">
        <f>SUM(L291:L297)</f>
        <v>0</v>
      </c>
      <c r="M298" s="249"/>
      <c r="N298" s="248">
        <f>SUM(N291:N297)</f>
        <v>0</v>
      </c>
      <c r="O298" s="248"/>
      <c r="P298" s="247">
        <f>P291+P292+P294+P295+P296+P297</f>
        <v>0</v>
      </c>
      <c r="Q298" s="249"/>
      <c r="R298" s="247">
        <f>R291+R292+R294+R295+R296+R297</f>
        <v>0</v>
      </c>
      <c r="S298" s="249"/>
      <c r="T298" s="247">
        <f>T291+T292+T294+T295+T296+T297</f>
        <v>0</v>
      </c>
      <c r="U298" s="249"/>
      <c r="V298" s="247">
        <f>SUM(V291:W297)</f>
        <v>0</v>
      </c>
      <c r="W298" s="249"/>
      <c r="X298" s="247">
        <f>X291+X292+X294+X295+X296+X297</f>
        <v>0</v>
      </c>
      <c r="Y298" s="249"/>
      <c r="Z298" s="247">
        <f>Z291+Z292+Z294+Z295+Z296+Z297</f>
        <v>0</v>
      </c>
      <c r="AA298" s="249"/>
      <c r="AB298" s="247">
        <f>SUM(AB291:AC297)</f>
        <v>0</v>
      </c>
      <c r="AC298" s="249"/>
      <c r="AE298" s="347"/>
    </row>
    <row r="299" spans="31:31">
      <c r="AE299" s="90"/>
    </row>
    <row r="300" spans="31:31">
      <c r="AE300" s="90"/>
    </row>
    <row r="304" ht="13.5" customHeight="1"/>
    <row r="305" customHeight="1" spans="2:8">
      <c r="B305" s="352" t="s">
        <v>162</v>
      </c>
      <c r="C305" s="353"/>
      <c r="D305" s="353"/>
      <c r="E305" s="353"/>
      <c r="F305" s="353"/>
      <c r="G305" s="381"/>
      <c r="H305" s="29"/>
    </row>
    <row r="306" ht="13.5" spans="2:8">
      <c r="B306" s="354"/>
      <c r="C306" s="355"/>
      <c r="D306" s="355"/>
      <c r="E306" s="355"/>
      <c r="F306" s="355"/>
      <c r="G306" s="382"/>
      <c r="H306" s="29"/>
    </row>
    <row r="307" ht="13.5" spans="2:8">
      <c r="B307" s="426" t="s">
        <v>155</v>
      </c>
      <c r="C307" s="427"/>
      <c r="D307" s="427"/>
      <c r="E307" s="428"/>
      <c r="F307" s="339" t="s">
        <v>81</v>
      </c>
      <c r="G307" s="340"/>
      <c r="H307" s="29"/>
    </row>
    <row r="308" spans="2:7">
      <c r="B308" s="429" t="s">
        <v>156</v>
      </c>
      <c r="C308" s="430"/>
      <c r="D308" s="430"/>
      <c r="E308" s="431"/>
      <c r="F308" s="432">
        <f>SUM(F291:AC291)</f>
        <v>898</v>
      </c>
      <c r="G308" s="342"/>
    </row>
    <row r="309" spans="2:7">
      <c r="B309" s="328" t="s">
        <v>157</v>
      </c>
      <c r="C309" s="329"/>
      <c r="D309" s="329"/>
      <c r="E309" s="433"/>
      <c r="F309" s="432">
        <f>SUM(F292:AC292)</f>
        <v>1713</v>
      </c>
      <c r="G309" s="342"/>
    </row>
    <row r="310" spans="2:7">
      <c r="B310" s="328" t="s">
        <v>159</v>
      </c>
      <c r="C310" s="329"/>
      <c r="D310" s="329"/>
      <c r="E310" s="433"/>
      <c r="F310" s="432">
        <f t="shared" ref="F310" si="6">SUM(F293:AC293)</f>
        <v>0</v>
      </c>
      <c r="G310" s="342"/>
    </row>
    <row r="311" spans="2:7">
      <c r="B311" s="328" t="s">
        <v>160</v>
      </c>
      <c r="C311" s="329"/>
      <c r="D311" s="329"/>
      <c r="E311" s="433"/>
      <c r="F311" s="432">
        <f>SUM(F295:AC295)</f>
        <v>0</v>
      </c>
      <c r="G311" s="342"/>
    </row>
    <row r="312" spans="2:7">
      <c r="B312" s="328" t="s">
        <v>10</v>
      </c>
      <c r="C312" s="329"/>
      <c r="D312" s="329"/>
      <c r="E312" s="433"/>
      <c r="F312" s="432">
        <f>SUM(F296:AC296)</f>
        <v>771</v>
      </c>
      <c r="G312" s="342"/>
    </row>
    <row r="313" ht="13.5" spans="2:7">
      <c r="B313" s="350" t="s">
        <v>161</v>
      </c>
      <c r="C313" s="351"/>
      <c r="D313" s="351"/>
      <c r="E313" s="434"/>
      <c r="F313" s="432">
        <f>SUM(F297:AC297)</f>
        <v>16</v>
      </c>
      <c r="G313" s="342"/>
    </row>
    <row r="314" ht="13.5" spans="2:7">
      <c r="B314" s="435" t="s">
        <v>33</v>
      </c>
      <c r="C314" s="436"/>
      <c r="D314" s="436"/>
      <c r="E314" s="437"/>
      <c r="F314" s="247">
        <f>SUM(F308:G313)</f>
        <v>3398</v>
      </c>
      <c r="G314" s="249"/>
    </row>
  </sheetData>
  <protectedRanges>
    <protectedRange password="C6EB" sqref="B18;G18;M18;S18;V20;M20;B20;B22;B24;M24;M22;V22;V24;I1:AC9;A1:H16;I10:P11;I13:U16;V12:AC16" name="INFO GENERAL"/>
  </protectedRanges>
  <mergeCells count="1503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H48:I48"/>
    <mergeCell ref="R48:S48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G207:AH207"/>
    <mergeCell ref="AI207:AJ207"/>
    <mergeCell ref="AK207:AL207"/>
    <mergeCell ref="AM207:AN207"/>
    <mergeCell ref="AO207:AP207"/>
    <mergeCell ref="AQ207:AR207"/>
    <mergeCell ref="AS207:AT207"/>
    <mergeCell ref="AU207:AV207"/>
    <mergeCell ref="AW207:AX207"/>
    <mergeCell ref="AY207:AZ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AU208:AV208"/>
    <mergeCell ref="AW208:AX208"/>
    <mergeCell ref="AY208:AZ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AU209:AV209"/>
    <mergeCell ref="AW209:AX209"/>
    <mergeCell ref="AY209:AZ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AU210:AV210"/>
    <mergeCell ref="AW210:AX210"/>
    <mergeCell ref="AY210:AZ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AU211:AV211"/>
    <mergeCell ref="AW211:AX211"/>
    <mergeCell ref="AY211:AZ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AU212:AV212"/>
    <mergeCell ref="AW212:AX212"/>
    <mergeCell ref="AY212:AZ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AU213:AV213"/>
    <mergeCell ref="AW213:AX213"/>
    <mergeCell ref="AY213:AZ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AU214:AV214"/>
    <mergeCell ref="AW214:AX214"/>
    <mergeCell ref="AY214:AZ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AU215:AV215"/>
    <mergeCell ref="AW215:AX215"/>
    <mergeCell ref="AY215:AZ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AU216:AV216"/>
    <mergeCell ref="AW216:AX216"/>
    <mergeCell ref="AY216:AZ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AU217:AV217"/>
    <mergeCell ref="AW217:AX217"/>
    <mergeCell ref="AY217:AZ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AU218:AV218"/>
    <mergeCell ref="AW218:AX218"/>
    <mergeCell ref="AY218:AZ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AU219:AV219"/>
    <mergeCell ref="AW219:AX219"/>
    <mergeCell ref="AY219:AZ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AU220:AV220"/>
    <mergeCell ref="AW220:AX220"/>
    <mergeCell ref="AY220:AZ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AU221:AV221"/>
    <mergeCell ref="AW221:AX221"/>
    <mergeCell ref="AY221:AZ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AU222:AV222"/>
    <mergeCell ref="AW222:AX222"/>
    <mergeCell ref="AY222:AZ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AU223:AV223"/>
    <mergeCell ref="AW223:AX223"/>
    <mergeCell ref="AY223:AZ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AU224:AV224"/>
    <mergeCell ref="AW224:AX224"/>
    <mergeCell ref="AY224:AZ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AU225:AV225"/>
    <mergeCell ref="AW225:AX225"/>
    <mergeCell ref="AY225:AZ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AU226:AV226"/>
    <mergeCell ref="AW226:AX226"/>
    <mergeCell ref="AY226:AZ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G227:AH227"/>
    <mergeCell ref="AI227:AJ227"/>
    <mergeCell ref="AK227:AL227"/>
    <mergeCell ref="AM227:AN227"/>
    <mergeCell ref="AO227:AP227"/>
    <mergeCell ref="AQ227:AR227"/>
    <mergeCell ref="AS227:AT227"/>
    <mergeCell ref="AU227:AV227"/>
    <mergeCell ref="AW227:AX227"/>
    <mergeCell ref="AY227:AZ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G228:AH228"/>
    <mergeCell ref="AI228:AJ228"/>
    <mergeCell ref="AK228:AL228"/>
    <mergeCell ref="AM228:AN228"/>
    <mergeCell ref="AO228:AP228"/>
    <mergeCell ref="AQ228:AR228"/>
    <mergeCell ref="AS228:AT228"/>
    <mergeCell ref="AU228:AV228"/>
    <mergeCell ref="AW228:AX228"/>
    <mergeCell ref="AY228:AZ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B284:M284"/>
    <mergeCell ref="B285:M285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298:E298"/>
    <mergeCell ref="F298:G298"/>
    <mergeCell ref="H298:I298"/>
    <mergeCell ref="J298:K298"/>
    <mergeCell ref="L298:M298"/>
    <mergeCell ref="N298:O298"/>
    <mergeCell ref="P298:Q298"/>
    <mergeCell ref="R298:S298"/>
    <mergeCell ref="T298:U298"/>
    <mergeCell ref="V298:W298"/>
    <mergeCell ref="X298:Y298"/>
    <mergeCell ref="Z298:AA298"/>
    <mergeCell ref="AB298:AC298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  <mergeCell ref="B314:E314"/>
    <mergeCell ref="F314:G314"/>
    <mergeCell ref="B187:G188"/>
    <mergeCell ref="B171:AC172"/>
    <mergeCell ref="B305:G306"/>
    <mergeCell ref="B232:H233"/>
    <mergeCell ref="B288:AC289"/>
    <mergeCell ref="B259:AC260"/>
    <mergeCell ref="B100:E101"/>
    <mergeCell ref="T48:X49"/>
    <mergeCell ref="Y48:AC49"/>
    <mergeCell ref="J48:Q49"/>
    <mergeCell ref="B48:C49"/>
    <mergeCell ref="D48:G49"/>
    <mergeCell ref="B33:E34"/>
    <mergeCell ref="B153:G154"/>
    <mergeCell ref="B205:AC206"/>
    <mergeCell ref="B41:E42"/>
  </mergeCells>
  <hyperlinks>
    <hyperlink ref="S19" r:id="rId2" display="www.sednarino.gov.co"/>
    <hyperlink ref="M23" r:id="rId3" display="gestionorganizacional@narino.gov.co"/>
    <hyperlink ref="Y55" r:id="rId4" display="victorviveros599@gmail.com"/>
    <hyperlink ref="M21" r:id="rId5" display="adrianzeballosf@narino.gov.co; adrian.zeballosf@sednarino.gov.co"/>
    <hyperlink ref="Y52" r:id="rId6" display="a.calderon@sednarino.gov.co"/>
    <hyperlink ref="Y53" r:id="rId7" display="jrodriguez@sednarino.gov.co"/>
    <hyperlink ref="Y54" r:id="rId8" display="ytrujillo@sednarino.gov.co"/>
    <hyperlink ref="Y50" r:id="rId9" display="ruthgordillo@narino.gov.co"/>
    <hyperlink ref="Y51" r:id="rId9" display="ruthgordillo@narino.gov.co"/>
    <hyperlink ref="Y56" r:id="rId10" display="camila.cabrera@sednarino.gov.co"/>
  </hyperlinks>
  <pageMargins left="0" right="0" top="0" bottom="0" header="0" footer="0"/>
  <pageSetup paperSize="1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4"/>
  <sheetViews>
    <sheetView workbookViewId="0">
      <selection activeCell="H36" sqref="H36"/>
    </sheetView>
  </sheetViews>
  <sheetFormatPr defaultColWidth="11" defaultRowHeight="12.75"/>
  <cols>
    <col min="2" max="2" width="20.5714285714286" customWidth="1"/>
    <col min="3" max="3" width="6.14285714285714" customWidth="1"/>
    <col min="4" max="5" width="11.4285714285714" hidden="1" customWidth="1"/>
    <col min="6" max="6" width="19.2857142857143" customWidth="1"/>
  </cols>
  <sheetData>
    <row r="2" ht="13.5"/>
    <row r="3" spans="2:7">
      <c r="B3" s="7" t="s">
        <v>163</v>
      </c>
      <c r="C3" s="8"/>
      <c r="D3" s="8"/>
      <c r="E3" s="8"/>
      <c r="F3" s="8"/>
      <c r="G3" s="8"/>
    </row>
    <row r="4" spans="2:7">
      <c r="B4" s="9"/>
      <c r="C4" s="10"/>
      <c r="D4" s="10"/>
      <c r="E4" s="10"/>
      <c r="F4" s="10"/>
      <c r="G4" s="10"/>
    </row>
    <row r="5" spans="2:7">
      <c r="B5" s="11"/>
      <c r="C5" s="11"/>
      <c r="D5" s="11"/>
      <c r="E5" s="11"/>
      <c r="F5" s="12" t="s">
        <v>25</v>
      </c>
      <c r="G5" s="12" t="s">
        <v>164</v>
      </c>
    </row>
    <row r="6" ht="18" customHeight="1" spans="2:7">
      <c r="B6" s="13" t="s">
        <v>165</v>
      </c>
      <c r="C6" s="13"/>
      <c r="D6" s="13"/>
      <c r="E6" s="13"/>
      <c r="F6" s="14">
        <v>3398</v>
      </c>
      <c r="G6" s="14">
        <v>100</v>
      </c>
    </row>
    <row r="7" ht="18" customHeight="1" spans="2:7">
      <c r="B7" s="15" t="s">
        <v>166</v>
      </c>
      <c r="C7" s="16"/>
      <c r="D7" s="17"/>
      <c r="E7" s="17"/>
      <c r="F7" s="14">
        <v>50</v>
      </c>
      <c r="G7" s="14"/>
    </row>
    <row r="8" ht="30.75" customHeight="1" spans="2:7">
      <c r="B8" s="15" t="s">
        <v>167</v>
      </c>
      <c r="C8" s="18"/>
      <c r="D8" s="18"/>
      <c r="E8" s="16"/>
      <c r="F8" s="19">
        <v>2</v>
      </c>
      <c r="G8" s="11">
        <v>0.059</v>
      </c>
    </row>
    <row r="18" spans="7:11">
      <c r="G18" s="20" t="s">
        <v>168</v>
      </c>
      <c r="H18" s="20"/>
      <c r="I18" s="20"/>
      <c r="J18" s="20"/>
      <c r="K18" s="20"/>
    </row>
    <row r="20" ht="13.5"/>
    <row r="21" spans="3:8">
      <c r="C21" s="7" t="s">
        <v>163</v>
      </c>
      <c r="D21" s="8"/>
      <c r="E21" s="8"/>
      <c r="F21" s="8"/>
      <c r="G21" s="8"/>
      <c r="H21" s="8"/>
    </row>
    <row r="22" spans="3:8">
      <c r="C22" s="9"/>
      <c r="D22" s="10"/>
      <c r="E22" s="10"/>
      <c r="F22" s="10"/>
      <c r="G22" s="10"/>
      <c r="H22" s="10"/>
    </row>
    <row r="23" spans="3:8">
      <c r="C23" s="11"/>
      <c r="D23" s="11"/>
      <c r="E23" s="11"/>
      <c r="F23" s="11"/>
      <c r="G23" s="12" t="s">
        <v>25</v>
      </c>
      <c r="H23" s="12" t="s">
        <v>164</v>
      </c>
    </row>
    <row r="24" ht="14.25" customHeight="1" spans="3:8">
      <c r="C24" s="21" t="s">
        <v>165</v>
      </c>
      <c r="D24" s="22"/>
      <c r="E24" s="22"/>
      <c r="F24" s="23"/>
      <c r="G24" s="14">
        <v>3398</v>
      </c>
      <c r="H24" s="14">
        <v>100</v>
      </c>
    </row>
    <row r="25" ht="15" customHeight="1" spans="3:8">
      <c r="C25" s="24" t="s">
        <v>166</v>
      </c>
      <c r="D25" s="25"/>
      <c r="E25" s="25"/>
      <c r="F25" s="26"/>
      <c r="G25" s="14">
        <v>3398</v>
      </c>
      <c r="H25" s="14">
        <v>100</v>
      </c>
    </row>
    <row r="26" ht="21.75" customHeight="1" spans="3:8">
      <c r="C26" s="24" t="s">
        <v>167</v>
      </c>
      <c r="D26" s="25"/>
      <c r="E26" s="25"/>
      <c r="F26" s="26"/>
      <c r="G26" s="19">
        <v>2</v>
      </c>
      <c r="H26" s="11">
        <v>0.059</v>
      </c>
    </row>
    <row r="31" spans="8:8">
      <c r="H31" s="27"/>
    </row>
    <row r="34" spans="7:7">
      <c r="G34" s="28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N9"/>
  <sheetViews>
    <sheetView tabSelected="1" workbookViewId="0">
      <selection activeCell="D23" sqref="D23"/>
    </sheetView>
  </sheetViews>
  <sheetFormatPr defaultColWidth="11" defaultRowHeight="12.75"/>
  <cols>
    <col min="2" max="2" width="36.2857142857143" customWidth="1"/>
    <col min="3" max="3" width="28.8571428571429" customWidth="1"/>
    <col min="4" max="4" width="22.5714285714286" customWidth="1"/>
    <col min="5" max="5" width="27" customWidth="1"/>
    <col min="6" max="6" width="14.7142857142857" customWidth="1"/>
    <col min="11" max="11" width="15.1428571428571" customWidth="1"/>
  </cols>
  <sheetData>
    <row r="3" spans="2:14">
      <c r="B3" s="1" t="s">
        <v>169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</row>
    <row r="4" spans="2:1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4"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2:14">
      <c r="B6" s="3" t="s">
        <v>170</v>
      </c>
      <c r="C6" s="4">
        <v>424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2:14">
      <c r="B7" s="3" t="s">
        <v>171</v>
      </c>
      <c r="C7" s="4">
        <v>43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2:14">
      <c r="B8" s="3" t="s">
        <v>172</v>
      </c>
      <c r="C8" s="5">
        <v>2931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2:14">
      <c r="B9" s="6" t="s">
        <v>33</v>
      </c>
      <c r="C9" s="6">
        <f t="shared" ref="C9:N9" si="0">SUM(C6:C8)</f>
        <v>3398</v>
      </c>
      <c r="D9" s="6">
        <f t="shared" si="0"/>
        <v>0</v>
      </c>
      <c r="E9" s="6">
        <f t="shared" si="0"/>
        <v>0</v>
      </c>
      <c r="F9" s="6">
        <f t="shared" si="0"/>
        <v>0</v>
      </c>
      <c r="G9" s="6">
        <f t="shared" si="0"/>
        <v>0</v>
      </c>
      <c r="H9" s="6">
        <f t="shared" si="0"/>
        <v>0</v>
      </c>
      <c r="I9" s="6">
        <f t="shared" si="0"/>
        <v>0</v>
      </c>
      <c r="J9" s="6">
        <f t="shared" si="0"/>
        <v>0</v>
      </c>
      <c r="K9" s="6">
        <f t="shared" si="0"/>
        <v>0</v>
      </c>
      <c r="L9" s="6">
        <f t="shared" si="0"/>
        <v>0</v>
      </c>
      <c r="M9" s="6">
        <f t="shared" si="0"/>
        <v>0</v>
      </c>
      <c r="N9" s="6">
        <f t="shared" si="0"/>
        <v>0</v>
      </c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JAIME QUINTERO SOTO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ENERO </vt:lpstr>
      <vt:lpstr>QUEJAS POAIV</vt:lpstr>
      <vt:lpstr>TIPO DOCUMENTAL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At_Ciudadano_Melvi</cp:lastModifiedBy>
  <dcterms:created xsi:type="dcterms:W3CDTF">2004-07-02T22:03:00Z</dcterms:created>
  <cp:lastPrinted>2021-07-21T05:09:00Z</cp:lastPrinted>
  <dcterms:modified xsi:type="dcterms:W3CDTF">2024-11-15T20:19:00Z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8C908551DC76477FB95F9BD676B892F6_13</vt:lpwstr>
  </property>
  <property fmtid="{D5CDD505-2E9C-101B-9397-08002B2CF9AE}" pid="3" name="KSOProductBuildVer">
    <vt:lpwstr>3082-12.2.0.18607</vt:lpwstr>
  </property>
</Properties>
</file>