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2"/>
  </bookViews>
  <sheets>
    <sheet name="AGOSTO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<sst xmlns="http://schemas.openxmlformats.org/spreadsheetml/2006/main" count="621" uniqueCount="172">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</sst>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4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1" fillId="5" borderId="6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5" applyNumberFormat="0" applyFill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7" applyNumberFormat="0" applyAlignment="0" applyProtection="0">
      <alignment vertical="center"/>
    </xf>
    <xf numFmtId="0" fontId="31" fillId="7" borderId="68" applyNumberFormat="0" applyAlignment="0" applyProtection="0">
      <alignment vertical="center"/>
    </xf>
    <xf numFmtId="0" fontId="32" fillId="7" borderId="67" applyNumberFormat="0" applyAlignment="0" applyProtection="0">
      <alignment vertical="center"/>
    </xf>
    <xf numFmtId="0" fontId="33" fillId="8" borderId="69" applyNumberFormat="0" applyAlignment="0" applyProtection="0">
      <alignment vertical="center"/>
    </xf>
    <xf numFmtId="0" fontId="34" fillId="0" borderId="70" applyNumberFormat="0" applyFill="0" applyAlignment="0" applyProtection="0">
      <alignment vertical="center"/>
    </xf>
    <xf numFmtId="0" fontId="35" fillId="0" borderId="7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/>
    <xf numFmtId="0" fontId="0" fillId="0" borderId="0"/>
    <xf numFmtId="0" fontId="43" fillId="0" borderId="0"/>
    <xf numFmtId="9" fontId="43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48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2" xfId="0" applyFont="1" applyFill="1" applyBorder="1" applyAlignment="1">
      <alignment horizont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0" xfId="0" applyFont="1" applyAlignment="1">
      <alignment horizontal="center" wrapText="1"/>
    </xf>
    <xf numFmtId="0" fontId="13" fillId="3" borderId="37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48" xfId="0" applyFont="1" applyBorder="1" applyProtection="1">
      <protection locked="0"/>
    </xf>
    <xf numFmtId="0" fontId="14" fillId="0" borderId="49" xfId="0" applyFont="1" applyBorder="1" applyProtection="1">
      <protection locked="0"/>
    </xf>
    <xf numFmtId="0" fontId="14" fillId="0" borderId="50" xfId="0" applyFont="1" applyBorder="1" applyProtection="1">
      <protection locked="0"/>
    </xf>
    <xf numFmtId="0" fontId="14" fillId="0" borderId="26" xfId="0" applyFont="1" applyBorder="1" applyAlignment="1" applyProtection="1">
      <alignment horizontal="center"/>
      <protection locked="0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8" xfId="0" applyFont="1" applyFill="1" applyBorder="1" applyProtection="1">
      <protection locked="0"/>
    </xf>
    <xf numFmtId="0" fontId="14" fillId="4" borderId="3" xfId="0" applyFont="1" applyFill="1" applyBorder="1" applyProtection="1">
      <protection locked="0"/>
    </xf>
    <xf numFmtId="0" fontId="14" fillId="4" borderId="7" xfId="0" applyFont="1" applyFill="1" applyBorder="1" applyProtection="1">
      <protection locked="0"/>
    </xf>
    <xf numFmtId="0" fontId="14" fillId="4" borderId="30" xfId="0" applyFont="1" applyFill="1" applyBorder="1" applyAlignment="1" applyProtection="1">
      <alignment horizontal="center"/>
      <protection locked="0"/>
    </xf>
    <xf numFmtId="0" fontId="14" fillId="0" borderId="30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0" xfId="0" applyFont="1" applyBorder="1" applyAlignment="1" applyProtection="1">
      <alignment horizontal="center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4" fillId="4" borderId="43" xfId="0" applyFont="1" applyFill="1" applyBorder="1" applyAlignment="1" applyProtection="1">
      <alignment horizontal="center"/>
      <protection locked="0"/>
    </xf>
    <xf numFmtId="0" fontId="14" fillId="4" borderId="44" xfId="0" applyFont="1" applyFill="1" applyBorder="1" applyAlignment="1" applyProtection="1">
      <alignment horizontal="center"/>
      <protection locked="0"/>
    </xf>
    <xf numFmtId="0" fontId="14" fillId="4" borderId="45" xfId="0" applyFont="1" applyFill="1" applyBorder="1" applyAlignment="1" applyProtection="1">
      <alignment horizontal="left"/>
      <protection locked="0"/>
    </xf>
    <xf numFmtId="0" fontId="14" fillId="4" borderId="46" xfId="0" applyFont="1" applyFill="1" applyBorder="1" applyAlignment="1" applyProtection="1">
      <alignment horizontal="left"/>
      <protection locked="0"/>
    </xf>
    <xf numFmtId="0" fontId="14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16" fillId="0" borderId="0" xfId="6" applyFont="1" applyAlignment="1" applyProtection="1"/>
    <xf numFmtId="0" fontId="3" fillId="0" borderId="0" xfId="0" applyFont="1"/>
    <xf numFmtId="0" fontId="3" fillId="0" borderId="0" xfId="6" applyFont="1" applyAlignment="1" applyProtection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1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2" fillId="3" borderId="5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15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28" xfId="0" applyFont="1" applyFill="1" applyBorder="1" applyAlignment="1" applyProtection="1">
      <alignment horizontal="left"/>
      <protection locked="0"/>
    </xf>
    <xf numFmtId="0" fontId="15" fillId="4" borderId="9" xfId="0" applyFont="1" applyFill="1" applyBorder="1" applyAlignment="1" applyProtection="1">
      <alignment horizontal="left"/>
      <protection locked="0"/>
    </xf>
    <xf numFmtId="0" fontId="15" fillId="0" borderId="31" xfId="0" applyFont="1" applyBorder="1" applyAlignment="1" applyProtection="1">
      <alignment horizontal="center"/>
      <protection locked="0"/>
    </xf>
    <xf numFmtId="0" fontId="14" fillId="0" borderId="28" xfId="0" applyFont="1" applyBorder="1" applyAlignment="1" applyProtection="1">
      <alignment horizontal="left"/>
      <protection locked="0"/>
    </xf>
    <xf numFmtId="0" fontId="14" fillId="0" borderId="9" xfId="0" applyFont="1" applyBorder="1" applyAlignment="1" applyProtection="1">
      <alignment horizontal="left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5" fillId="4" borderId="8" xfId="0" applyFont="1" applyFill="1" applyBorder="1" applyAlignment="1" applyProtection="1">
      <alignment horizontal="left"/>
      <protection locked="0"/>
    </xf>
    <xf numFmtId="0" fontId="15" fillId="4" borderId="3" xfId="0" applyFont="1" applyFill="1" applyBorder="1" applyAlignment="1" applyProtection="1">
      <alignment horizontal="left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7" fillId="0" borderId="44" xfId="0" applyFont="1" applyBorder="1" applyAlignment="1" applyProtection="1">
      <alignment horizontal="center"/>
      <protection locked="0"/>
    </xf>
    <xf numFmtId="0" fontId="17" fillId="0" borderId="45" xfId="0" applyFont="1" applyBorder="1" applyAlignment="1" applyProtection="1">
      <alignment horizontal="left"/>
      <protection locked="0"/>
    </xf>
    <xf numFmtId="0" fontId="17" fillId="0" borderId="46" xfId="0" applyFont="1" applyBorder="1" applyAlignment="1" applyProtection="1">
      <alignment horizontal="left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16" fillId="0" borderId="11" xfId="6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alignment horizontal="left"/>
      <protection locked="0"/>
    </xf>
    <xf numFmtId="0" fontId="10" fillId="0" borderId="52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2" fillId="3" borderId="42" xfId="0" applyFont="1" applyFill="1" applyBorder="1" applyAlignment="1">
      <alignment horizontal="center" wrapText="1"/>
    </xf>
    <xf numFmtId="0" fontId="12" fillId="3" borderId="53" xfId="0" applyFont="1" applyFill="1" applyBorder="1" applyAlignment="1">
      <alignment horizontal="center" wrapText="1"/>
    </xf>
    <xf numFmtId="0" fontId="15" fillId="0" borderId="16" xfId="0" applyFont="1" applyBorder="1" applyAlignment="1" applyProtection="1">
      <alignment horizontal="left"/>
      <protection locked="0"/>
    </xf>
    <xf numFmtId="0" fontId="14" fillId="0" borderId="27" xfId="0" applyFont="1" applyBorder="1" applyAlignment="1" applyProtection="1">
      <alignment horizontal="center"/>
      <protection locked="0"/>
    </xf>
    <xf numFmtId="0" fontId="14" fillId="0" borderId="26" xfId="0" applyFont="1" applyBorder="1" applyProtection="1">
      <protection locked="0"/>
    </xf>
    <xf numFmtId="0" fontId="14" fillId="0" borderId="2" xfId="0" applyFont="1" applyBorder="1" applyProtection="1">
      <protection locked="0"/>
    </xf>
    <xf numFmtId="0" fontId="14" fillId="0" borderId="16" xfId="0" applyFont="1" applyBorder="1" applyProtection="1">
      <protection locked="0"/>
    </xf>
    <xf numFmtId="0" fontId="15" fillId="4" borderId="29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Alignment="1" applyProtection="1">
      <alignment horizontal="center"/>
      <protection locked="0"/>
    </xf>
    <xf numFmtId="0" fontId="14" fillId="4" borderId="30" xfId="0" applyFont="1" applyFill="1" applyBorder="1" applyProtection="1">
      <protection locked="0"/>
    </xf>
    <xf numFmtId="0" fontId="14" fillId="0" borderId="29" xfId="0" applyFont="1" applyBorder="1" applyAlignment="1" applyProtection="1">
      <alignment horizontal="left"/>
      <protection locked="0"/>
    </xf>
    <xf numFmtId="0" fontId="14" fillId="0" borderId="28" xfId="0" applyFont="1" applyBorder="1" applyProtection="1">
      <protection locked="0"/>
    </xf>
    <xf numFmtId="0" fontId="14" fillId="0" borderId="9" xfId="0" applyFont="1" applyBorder="1" applyProtection="1">
      <protection locked="0"/>
    </xf>
    <xf numFmtId="0" fontId="14" fillId="0" borderId="29" xfId="0" applyFont="1" applyBorder="1" applyProtection="1">
      <protection locked="0"/>
    </xf>
    <xf numFmtId="0" fontId="15" fillId="4" borderId="28" xfId="0" applyFont="1" applyFill="1" applyBorder="1" applyProtection="1">
      <protection locked="0"/>
    </xf>
    <xf numFmtId="0" fontId="15" fillId="4" borderId="9" xfId="0" applyFont="1" applyFill="1" applyBorder="1" applyProtection="1">
      <protection locked="0"/>
    </xf>
    <xf numFmtId="0" fontId="15" fillId="4" borderId="29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4" borderId="7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Protection="1"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15" fillId="4" borderId="43" xfId="0" applyFont="1" applyFill="1" applyBorder="1" applyProtection="1">
      <protection locked="0"/>
    </xf>
    <xf numFmtId="0" fontId="15" fillId="4" borderId="44" xfId="0" applyFont="1" applyFill="1" applyBorder="1" applyProtection="1">
      <protection locked="0"/>
    </xf>
    <xf numFmtId="0" fontId="14" fillId="4" borderId="46" xfId="0" applyFont="1" applyFill="1" applyBorder="1" applyAlignment="1" applyProtection="1">
      <alignment horizontal="center"/>
      <protection locked="0"/>
    </xf>
    <xf numFmtId="0" fontId="14" fillId="4" borderId="47" xfId="0" applyFont="1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left"/>
      <protection locked="0"/>
    </xf>
    <xf numFmtId="0" fontId="17" fillId="0" borderId="43" xfId="0" applyFont="1" applyBorder="1" applyProtection="1">
      <protection locked="0"/>
    </xf>
    <xf numFmtId="0" fontId="17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18" fillId="0" borderId="25" xfId="0" applyFont="1" applyBorder="1" applyAlignment="1" applyProtection="1">
      <alignment horizontal="left"/>
      <protection locked="0"/>
    </xf>
    <xf numFmtId="0" fontId="10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left" wrapText="1"/>
    </xf>
    <xf numFmtId="0" fontId="18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2" fillId="3" borderId="53" xfId="0" applyFont="1" applyFill="1" applyBorder="1" applyAlignment="1">
      <alignment horizontal="center" vertical="center"/>
    </xf>
    <xf numFmtId="1" fontId="3" fillId="0" borderId="6" xfId="0" applyNumberFormat="1" applyFont="1" applyBorder="1" applyAlignment="1" applyProtection="1">
      <alignment vertical="center" wrapText="1"/>
      <protection locked="0"/>
    </xf>
    <xf numFmtId="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19" fillId="0" borderId="0" xfId="532" applyNumberFormat="1" applyFont="1" applyFill="1" applyBorder="1" applyAlignment="1">
      <alignment horizontal="left"/>
    </xf>
    <xf numFmtId="1" fontId="19" fillId="0" borderId="0" xfId="532" applyNumberFormat="1" applyFont="1" applyFill="1" applyBorder="1" applyAlignment="1">
      <alignment horizontal="center"/>
    </xf>
    <xf numFmtId="1" fontId="0" fillId="0" borderId="0" xfId="0" applyNumberFormat="1" applyProtection="1">
      <protection locked="0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0" fillId="0" borderId="0" xfId="532" applyNumberFormat="1" applyFont="1" applyFill="1" applyBorder="1" applyAlignment="1">
      <alignment horizontal="center"/>
    </xf>
    <xf numFmtId="1" fontId="20" fillId="0" borderId="0" xfId="532" applyNumberFormat="1" applyFont="1" applyFill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19" fillId="3" borderId="10" xfId="0" applyNumberFormat="1" applyFont="1" applyFill="1" applyBorder="1" applyAlignment="1">
      <alignment horizontal="center"/>
    </xf>
    <xf numFmtId="10" fontId="19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19" fillId="3" borderId="28" xfId="0" applyNumberFormat="1" applyFont="1" applyFill="1" applyBorder="1" applyAlignment="1">
      <alignment horizontal="center"/>
    </xf>
    <xf numFmtId="10" fontId="19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19" fillId="3" borderId="32" xfId="0" applyNumberFormat="1" applyFont="1" applyFill="1" applyBorder="1" applyAlignment="1">
      <alignment horizontal="center"/>
    </xf>
    <xf numFmtId="10" fontId="19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0" fontId="19" fillId="0" borderId="0" xfId="532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0" fillId="0" borderId="0" xfId="0" applyNumberFormat="1" applyFont="1" applyAlignment="1">
      <alignment horizontal="center"/>
    </xf>
    <xf numFmtId="0" fontId="9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'AGOSTO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'AGOSTO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'AGOSTO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'AGOSTO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'AGOSTO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'AGOSTO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3883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'AGOSTO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'AGOSTO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'AGOSTO 2024'!$F$308:$F$313</c:f>
              <c:numCache>
                <c:formatCode>General</c:formatCode>
                <c:ptCount val="6"/>
                <c:pt idx="0">
                  <c:v>5160</c:v>
                </c:pt>
                <c:pt idx="1">
                  <c:v>19254</c:v>
                </c:pt>
                <c:pt idx="2">
                  <c:v>1</c:v>
                </c:pt>
                <c:pt idx="3">
                  <c:v>0</c:v>
                </c:pt>
                <c:pt idx="4">
                  <c:v>6972</c:v>
                </c:pt>
                <c:pt idx="5">
                  <c:v>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'AGOSTO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2024'!$F$235</c:f>
              <c:numCache>
                <c:formatCode>0</c:formatCode>
                <c:ptCount val="1"/>
                <c:pt idx="0">
                  <c:v>202</c:v>
                </c:pt>
              </c:numCache>
            </c:numRef>
          </c:val>
        </c:ser>
        <c:ser>
          <c:idx val="1"/>
          <c:order val="1"/>
          <c:tx>
            <c:strRef>
              <c:f>'AGOSTO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2024'!$F$236</c:f>
              <c:numCache>
                <c:formatCode>0</c:formatCode>
                <c:ptCount val="1"/>
                <c:pt idx="0">
                  <c:v>2446</c:v>
                </c:pt>
              </c:numCache>
            </c:numRef>
          </c:val>
        </c:ser>
        <c:ser>
          <c:idx val="2"/>
          <c:order val="2"/>
          <c:tx>
            <c:strRef>
              <c:f>'AGOSTO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2024'!$F$237</c:f>
              <c:numCache>
                <c:formatCode>0</c:formatCode>
                <c:ptCount val="1"/>
                <c:pt idx="0">
                  <c:v>4204</c:v>
                </c:pt>
              </c:numCache>
            </c:numRef>
          </c:val>
        </c:ser>
        <c:ser>
          <c:idx val="3"/>
          <c:order val="3"/>
          <c:tx>
            <c:strRef>
              <c:f>'AGOSTO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2024'!$F$238</c:f>
              <c:numCache>
                <c:formatCode>0</c:formatCode>
                <c:ptCount val="1"/>
                <c:pt idx="0">
                  <c:v>1848</c:v>
                </c:pt>
              </c:numCache>
            </c:numRef>
          </c:val>
        </c:ser>
        <c:ser>
          <c:idx val="4"/>
          <c:order val="4"/>
          <c:tx>
            <c:strRef>
              <c:f>'AGOSTO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2024'!$F$239</c:f>
              <c:numCache>
                <c:formatCode>0</c:formatCode>
                <c:ptCount val="1"/>
                <c:pt idx="0">
                  <c:v>1153</c:v>
                </c:pt>
              </c:numCache>
            </c:numRef>
          </c:val>
        </c:ser>
        <c:ser>
          <c:idx val="6"/>
          <c:order val="5"/>
          <c:tx>
            <c:strRef>
              <c:f>'AGOSTO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2024'!$F$240</c:f>
              <c:numCache>
                <c:formatCode>0</c:formatCode>
                <c:ptCount val="1"/>
                <c:pt idx="0">
                  <c:v>6</c:v>
                </c:pt>
              </c:numCache>
            </c:numRef>
          </c:val>
        </c:ser>
        <c:ser>
          <c:idx val="7"/>
          <c:order val="6"/>
          <c:tx>
            <c:strRef>
              <c:f>'AGOSTO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2024'!$F$241</c:f>
              <c:numCache>
                <c:formatCode>0</c:formatCode>
                <c:ptCount val="1"/>
                <c:pt idx="0">
                  <c:v>494</c:v>
                </c:pt>
              </c:numCache>
            </c:numRef>
          </c:val>
        </c:ser>
        <c:ser>
          <c:idx val="8"/>
          <c:order val="7"/>
          <c:tx>
            <c:strRef>
              <c:f>'AGOSTO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2024'!$F$242</c:f>
              <c:numCache>
                <c:formatCode>0</c:formatCode>
                <c:ptCount val="1"/>
                <c:pt idx="0">
                  <c:v>1729</c:v>
                </c:pt>
              </c:numCache>
            </c:numRef>
          </c:val>
        </c:ser>
        <c:ser>
          <c:idx val="5"/>
          <c:order val="8"/>
          <c:tx>
            <c:strRef>
              <c:f>'AGOSTO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2024'!$F$243</c:f>
              <c:numCache>
                <c:formatCode>0</c:formatCode>
                <c:ptCount val="1"/>
                <c:pt idx="0">
                  <c:v>804</c:v>
                </c:pt>
              </c:numCache>
            </c:numRef>
          </c:val>
        </c:ser>
        <c:ser>
          <c:idx val="9"/>
          <c:order val="9"/>
          <c:tx>
            <c:strRef>
              <c:f>'AGOSTO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2024'!$F$244</c:f>
              <c:numCache>
                <c:formatCode>0</c:formatCode>
                <c:ptCount val="1"/>
                <c:pt idx="0">
                  <c:v>267</c:v>
                </c:pt>
              </c:numCache>
            </c:numRef>
          </c:val>
        </c:ser>
        <c:ser>
          <c:idx val="10"/>
          <c:order val="10"/>
          <c:tx>
            <c:strRef>
              <c:f>'AGOSTO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2024'!$F$245</c:f>
              <c:numCache>
                <c:formatCode>0</c:formatCode>
                <c:ptCount val="1"/>
                <c:pt idx="0">
                  <c:v>792</c:v>
                </c:pt>
              </c:numCache>
            </c:numRef>
          </c:val>
        </c:ser>
        <c:ser>
          <c:idx val="11"/>
          <c:order val="11"/>
          <c:tx>
            <c:strRef>
              <c:f>'AGOSTO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2024'!$F$246</c:f>
              <c:numCache>
                <c:formatCode>0</c:formatCode>
                <c:ptCount val="1"/>
                <c:pt idx="0">
                  <c:v>376</c:v>
                </c:pt>
              </c:numCache>
            </c:numRef>
          </c:val>
        </c:ser>
        <c:ser>
          <c:idx val="12"/>
          <c:order val="12"/>
          <c:tx>
            <c:strRef>
              <c:f>'AGOSTO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2024'!$F$247</c:f>
              <c:numCache>
                <c:formatCode>0</c:formatCode>
                <c:ptCount val="1"/>
                <c:pt idx="0">
                  <c:v>494</c:v>
                </c:pt>
              </c:numCache>
            </c:numRef>
          </c:val>
        </c:ser>
        <c:ser>
          <c:idx val="14"/>
          <c:order val="13"/>
          <c:tx>
            <c:strRef>
              <c:f>'AGOSTO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'AGOSTO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2024'!$F$249</c:f>
              <c:numCache>
                <c:formatCode>0</c:formatCode>
                <c:ptCount val="1"/>
                <c:pt idx="0">
                  <c:v>847</c:v>
                </c:pt>
              </c:numCache>
            </c:numRef>
          </c:val>
        </c:ser>
        <c:ser>
          <c:idx val="16"/>
          <c:order val="15"/>
          <c:tx>
            <c:strRef>
              <c:f>'AGOSTO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2024'!$F$251</c:f>
              <c:numCache>
                <c:formatCode>0</c:formatCode>
                <c:ptCount val="1"/>
                <c:pt idx="0">
                  <c:v>841</c:v>
                </c:pt>
              </c:numCache>
            </c:numRef>
          </c:val>
        </c:ser>
        <c:ser>
          <c:idx val="17"/>
          <c:order val="16"/>
          <c:tx>
            <c:strRef>
              <c:f>'AGOSTO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2024'!$F$252</c:f>
              <c:numCache>
                <c:formatCode>0</c:formatCode>
                <c:ptCount val="1"/>
                <c:pt idx="0">
                  <c:v>613</c:v>
                </c:pt>
              </c:numCache>
            </c:numRef>
          </c:val>
        </c:ser>
        <c:ser>
          <c:idx val="18"/>
          <c:order val="17"/>
          <c:tx>
            <c:strRef>
              <c:f>'AGOSTO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'AGOSTO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2024'!$F$254</c:f>
              <c:numCache>
                <c:formatCode>0</c:formatCode>
                <c:ptCount val="1"/>
                <c:pt idx="0">
                  <c:v>8552</c:v>
                </c:pt>
              </c:numCache>
            </c:numRef>
          </c:val>
        </c:ser>
        <c:ser>
          <c:idx val="20"/>
          <c:order val="19"/>
          <c:tx>
            <c:strRef>
              <c:f>'AGOSTO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2024'!$F$255</c:f>
              <c:numCache>
                <c:formatCode>0</c:formatCode>
                <c:ptCount val="1"/>
                <c:pt idx="0">
                  <c:v>735</c:v>
                </c:pt>
              </c:numCache>
            </c:numRef>
          </c:val>
        </c:ser>
        <c:ser>
          <c:idx val="21"/>
          <c:order val="20"/>
          <c:tx>
            <c:strRef>
              <c:f>'AGOSTO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'AGOSTO 2024'!$F$256</c:f>
              <c:numCache>
                <c:formatCode>0</c:formatCode>
                <c:ptCount val="1"/>
                <c:pt idx="0">
                  <c:v>479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2024'!$F$190:$F$197</c:f>
              <c:numCache>
                <c:formatCode>General</c:formatCode>
                <c:ptCount val="8"/>
                <c:pt idx="0">
                  <c:v>38</c:v>
                </c:pt>
                <c:pt idx="1">
                  <c:v>10</c:v>
                </c:pt>
                <c:pt idx="2">
                  <c:v>0</c:v>
                </c:pt>
                <c:pt idx="3">
                  <c:v>7853</c:v>
                </c:pt>
                <c:pt idx="4">
                  <c:v>84</c:v>
                </c:pt>
                <c:pt idx="5">
                  <c:v>283</c:v>
                </c:pt>
                <c:pt idx="6">
                  <c:v>0</c:v>
                </c:pt>
                <c:pt idx="7">
                  <c:v>23198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'AGOSTO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4448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4448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29233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4472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11275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2412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95350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00710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opLeftCell="B285" workbookViewId="0">
      <selection activeCell="AB37" sqref="AB37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>
        <v>1</v>
      </c>
      <c r="J43" s="74"/>
      <c r="K43" s="75">
        <f>I43+J43</f>
        <v>1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>
        <v>5</v>
      </c>
      <c r="J44" s="80"/>
      <c r="K44" s="81">
        <f>I44+J44</f>
        <v>5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>
        <v>147</v>
      </c>
      <c r="J45" s="86"/>
      <c r="K45" s="87">
        <f>I45+J45</f>
        <v>147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153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>
        <v>41</v>
      </c>
      <c r="E73" s="255"/>
      <c r="H73" s="30"/>
    </row>
    <row r="74" spans="2:8">
      <c r="B74" s="256" t="s">
        <v>38</v>
      </c>
      <c r="C74" s="257"/>
      <c r="D74" s="254">
        <v>41</v>
      </c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4313</v>
      </c>
      <c r="E89" s="255"/>
      <c r="G89" s="7"/>
      <c r="H89" s="30"/>
    </row>
    <row r="90" spans="2:8">
      <c r="B90" s="256" t="s">
        <v>38</v>
      </c>
      <c r="C90" s="257"/>
      <c r="D90" s="254">
        <v>4448</v>
      </c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32389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16194.5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522.403225806452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>
        <v>0.96</v>
      </c>
      <c r="E109" s="281"/>
      <c r="G109" s="7"/>
      <c r="H109" s="30"/>
    </row>
    <row r="110" spans="2:8">
      <c r="B110" s="256" t="s">
        <v>38</v>
      </c>
      <c r="C110" s="257"/>
      <c r="D110" s="280">
        <v>0.98</v>
      </c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>
        <v>156</v>
      </c>
      <c r="E127" s="255"/>
      <c r="G127" s="7"/>
      <c r="H127" s="30"/>
    </row>
    <row r="128" spans="2:8">
      <c r="B128" s="256" t="s">
        <v>38</v>
      </c>
      <c r="C128" s="257"/>
      <c r="D128" s="254">
        <v>113</v>
      </c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2477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:F145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>
        <v>3698</v>
      </c>
      <c r="E144" s="295"/>
      <c r="F144" s="296">
        <f t="shared" si="5"/>
        <v>0.857407836772548</v>
      </c>
      <c r="G144" s="297"/>
      <c r="H144" s="30"/>
    </row>
    <row r="145" customHeight="1" spans="2:8">
      <c r="B145" s="298" t="s">
        <v>38</v>
      </c>
      <c r="C145" s="299"/>
      <c r="D145" s="294">
        <v>3549</v>
      </c>
      <c r="E145" s="295"/>
      <c r="F145" s="296">
        <f t="shared" si="5"/>
        <v>0.797886690647482</v>
      </c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26226</v>
      </c>
      <c r="E150" s="307"/>
      <c r="F150" s="308">
        <f>(D150*100%)/D95</f>
        <v>0.809719349161752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:F162" si="11">(D161*100%)/D88</f>
        <v>0.642705131236699</v>
      </c>
      <c r="G161" s="311"/>
    </row>
    <row r="162" spans="2:7">
      <c r="B162" s="256" t="s">
        <v>37</v>
      </c>
      <c r="C162" s="257"/>
      <c r="D162" s="254">
        <v>3883</v>
      </c>
      <c r="E162" s="254"/>
      <c r="F162" s="310">
        <f t="shared" si="11"/>
        <v>0.900301414328774</v>
      </c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23054</v>
      </c>
      <c r="E168" s="317"/>
      <c r="F168" s="318">
        <f>(D168*100%)/D95</f>
        <v>0.711784865232023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>
        <v>2</v>
      </c>
      <c r="Q174" s="326"/>
      <c r="R174" s="326">
        <v>0</v>
      </c>
      <c r="S174" s="326"/>
      <c r="T174" s="326">
        <v>6</v>
      </c>
      <c r="U174" s="326"/>
      <c r="V174" s="326"/>
      <c r="W174" s="326"/>
      <c r="X174" s="342"/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>
        <v>0</v>
      </c>
      <c r="Q175" s="329"/>
      <c r="R175" s="329">
        <v>0</v>
      </c>
      <c r="S175" s="329"/>
      <c r="T175" s="329">
        <v>0</v>
      </c>
      <c r="U175" s="329"/>
      <c r="V175" s="329"/>
      <c r="W175" s="329"/>
      <c r="X175" s="254"/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>
        <v>0</v>
      </c>
      <c r="Q176" s="329"/>
      <c r="R176" s="329">
        <v>0</v>
      </c>
      <c r="S176" s="329"/>
      <c r="T176" s="329">
        <v>0</v>
      </c>
      <c r="U176" s="329"/>
      <c r="V176" s="329"/>
      <c r="W176" s="329"/>
      <c r="X176" s="254"/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>
        <v>931</v>
      </c>
      <c r="Q177" s="329"/>
      <c r="R177" s="329">
        <v>963</v>
      </c>
      <c r="S177" s="329"/>
      <c r="T177" s="329">
        <v>1243</v>
      </c>
      <c r="U177" s="329"/>
      <c r="V177" s="329"/>
      <c r="W177" s="329"/>
      <c r="X177" s="254"/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>
        <v>8</v>
      </c>
      <c r="Q178" s="329"/>
      <c r="R178" s="329">
        <v>9</v>
      </c>
      <c r="S178" s="329"/>
      <c r="T178" s="329">
        <v>7</v>
      </c>
      <c r="U178" s="329"/>
      <c r="V178" s="329"/>
      <c r="W178" s="329"/>
      <c r="X178" s="329"/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>
        <v>19</v>
      </c>
      <c r="Q179" s="329"/>
      <c r="R179" s="329">
        <v>29</v>
      </c>
      <c r="S179" s="329"/>
      <c r="T179" s="329">
        <v>90</v>
      </c>
      <c r="U179" s="329"/>
      <c r="V179" s="329"/>
      <c r="W179" s="329"/>
      <c r="X179" s="329"/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>
        <v>0</v>
      </c>
      <c r="Q180" s="329"/>
      <c r="R180" s="329">
        <v>0</v>
      </c>
      <c r="S180" s="329"/>
      <c r="T180" s="329">
        <v>0</v>
      </c>
      <c r="U180" s="329"/>
      <c r="V180" s="329"/>
      <c r="W180" s="329"/>
      <c r="X180" s="254"/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>
        <v>2346</v>
      </c>
      <c r="Q181" s="332"/>
      <c r="R181" s="332">
        <v>3312</v>
      </c>
      <c r="S181" s="332"/>
      <c r="T181" s="332">
        <v>3102</v>
      </c>
      <c r="U181" s="332"/>
      <c r="V181" s="332"/>
      <c r="W181" s="332"/>
      <c r="X181" s="314"/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4313</v>
      </c>
      <c r="S182" s="248"/>
      <c r="T182" s="246">
        <f>SUM(T174:T181)</f>
        <v>4448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38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7853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84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283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2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2"/>
        <v>23198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31466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29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</row>
    <row r="207" ht="13.5" customHeight="1" spans="2:47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79"/>
      <c r="AD207" s="380"/>
      <c r="AE207" s="381"/>
      <c r="AF207" s="381"/>
      <c r="AG207" s="381"/>
      <c r="AH207" s="381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85"/>
    </row>
    <row r="208" customHeight="1" spans="2:47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>
        <v>17</v>
      </c>
      <c r="Q208" s="361"/>
      <c r="R208" s="361">
        <v>17</v>
      </c>
      <c r="S208" s="361"/>
      <c r="T208" s="361">
        <v>20</v>
      </c>
      <c r="U208" s="361"/>
      <c r="V208" s="361"/>
      <c r="W208" s="361"/>
      <c r="X208" s="361"/>
      <c r="Y208" s="361"/>
      <c r="Z208" s="361"/>
      <c r="AA208" s="361"/>
      <c r="AB208" s="361"/>
      <c r="AC208" s="382"/>
      <c r="AE208" s="383"/>
      <c r="AF208" s="384"/>
      <c r="AG208" s="381"/>
      <c r="AH208" s="381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85"/>
    </row>
    <row r="209" ht="17.25" customHeight="1" spans="2:47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>
        <v>185</v>
      </c>
      <c r="Q209" s="361"/>
      <c r="R209" s="361">
        <v>656</v>
      </c>
      <c r="S209" s="361"/>
      <c r="T209" s="361">
        <v>496</v>
      </c>
      <c r="U209" s="361"/>
      <c r="V209" s="361"/>
      <c r="W209" s="361"/>
      <c r="X209" s="361"/>
      <c r="Y209" s="361"/>
      <c r="Z209" s="361"/>
      <c r="AA209" s="361"/>
      <c r="AB209" s="361"/>
      <c r="AC209" s="382"/>
      <c r="AE209" s="383"/>
      <c r="AF209" s="384"/>
      <c r="AG209" s="381"/>
      <c r="AH209" s="381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85"/>
    </row>
    <row r="210" ht="14.25" customHeight="1" spans="2:47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>
        <v>554</v>
      </c>
      <c r="Q210" s="361"/>
      <c r="R210" s="361">
        <v>592</v>
      </c>
      <c r="S210" s="361"/>
      <c r="T210" s="361">
        <v>547</v>
      </c>
      <c r="U210" s="361"/>
      <c r="V210" s="361"/>
      <c r="W210" s="361"/>
      <c r="X210" s="361"/>
      <c r="Y210" s="361"/>
      <c r="Z210" s="361"/>
      <c r="AA210" s="361"/>
      <c r="AB210" s="361"/>
      <c r="AC210" s="382"/>
      <c r="AE210" s="383"/>
      <c r="AF210" s="384"/>
      <c r="AG210" s="381"/>
      <c r="AH210" s="381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85"/>
    </row>
    <row r="211" customHeight="1" spans="2:47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>
        <v>173</v>
      </c>
      <c r="Q211" s="361"/>
      <c r="R211" s="361">
        <v>265</v>
      </c>
      <c r="S211" s="361"/>
      <c r="T211" s="361">
        <v>141</v>
      </c>
      <c r="U211" s="361"/>
      <c r="V211" s="361"/>
      <c r="W211" s="361"/>
      <c r="X211" s="361"/>
      <c r="Y211" s="361"/>
      <c r="Z211" s="361"/>
      <c r="AA211" s="361"/>
      <c r="AB211" s="361"/>
      <c r="AC211" s="382"/>
      <c r="AE211" s="383"/>
      <c r="AF211" s="384"/>
      <c r="AG211" s="381"/>
      <c r="AH211" s="381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85"/>
    </row>
    <row r="212" customHeight="1" spans="2:47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>
        <v>37</v>
      </c>
      <c r="Q212" s="361"/>
      <c r="R212" s="361">
        <v>124</v>
      </c>
      <c r="S212" s="361"/>
      <c r="T212" s="361">
        <v>134</v>
      </c>
      <c r="U212" s="361"/>
      <c r="V212" s="361"/>
      <c r="W212" s="361"/>
      <c r="X212" s="361"/>
      <c r="Y212" s="361"/>
      <c r="Z212" s="361"/>
      <c r="AA212" s="361"/>
      <c r="AB212" s="361"/>
      <c r="AC212" s="382"/>
      <c r="AE212" s="383"/>
      <c r="AF212" s="384"/>
      <c r="AG212" s="381"/>
      <c r="AH212" s="381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85"/>
    </row>
    <row r="213" customHeight="1" spans="2:47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>
        <v>1</v>
      </c>
      <c r="Q213" s="361"/>
      <c r="R213" s="361">
        <v>0</v>
      </c>
      <c r="S213" s="361"/>
      <c r="T213" s="361">
        <v>1</v>
      </c>
      <c r="U213" s="361"/>
      <c r="V213" s="361"/>
      <c r="W213" s="361"/>
      <c r="X213" s="361"/>
      <c r="Y213" s="361"/>
      <c r="Z213" s="361"/>
      <c r="AA213" s="361"/>
      <c r="AB213" s="361"/>
      <c r="AC213" s="382"/>
      <c r="AE213" s="383"/>
      <c r="AF213" s="384"/>
      <c r="AG213" s="381"/>
      <c r="AH213" s="381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85"/>
    </row>
    <row r="214" customHeight="1" spans="2:47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>
        <v>38</v>
      </c>
      <c r="Q214" s="361"/>
      <c r="R214" s="361">
        <v>57</v>
      </c>
      <c r="S214" s="361"/>
      <c r="T214" s="361">
        <v>70</v>
      </c>
      <c r="U214" s="361"/>
      <c r="V214" s="361"/>
      <c r="W214" s="361"/>
      <c r="X214" s="361"/>
      <c r="Y214" s="361"/>
      <c r="Z214" s="361"/>
      <c r="AA214" s="361"/>
      <c r="AB214" s="361"/>
      <c r="AC214" s="382"/>
      <c r="AE214" s="383"/>
      <c r="AF214" s="384"/>
      <c r="AG214" s="381"/>
      <c r="AH214" s="381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85"/>
    </row>
    <row r="215" ht="23.25" customHeight="1" spans="2:47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>
        <v>208</v>
      </c>
      <c r="Q215" s="361"/>
      <c r="R215" s="361">
        <v>210</v>
      </c>
      <c r="S215" s="361"/>
      <c r="T215" s="361">
        <v>200</v>
      </c>
      <c r="U215" s="361"/>
      <c r="V215" s="361"/>
      <c r="W215" s="361"/>
      <c r="X215" s="361"/>
      <c r="Y215" s="361"/>
      <c r="Z215" s="361"/>
      <c r="AA215" s="361"/>
      <c r="AB215" s="361"/>
      <c r="AC215" s="382"/>
      <c r="AE215" s="383"/>
      <c r="AF215" s="384"/>
      <c r="AG215" s="381"/>
      <c r="AH215" s="381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85"/>
    </row>
    <row r="216" ht="27" customHeight="1" spans="2:47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>
        <v>7</v>
      </c>
      <c r="Q216" s="361"/>
      <c r="R216" s="361">
        <v>103</v>
      </c>
      <c r="S216" s="361"/>
      <c r="T216" s="361">
        <v>154</v>
      </c>
      <c r="U216" s="361"/>
      <c r="V216" s="361"/>
      <c r="W216" s="361"/>
      <c r="X216" s="361"/>
      <c r="Y216" s="361"/>
      <c r="Z216" s="361"/>
      <c r="AA216" s="361"/>
      <c r="AB216" s="361"/>
      <c r="AC216" s="382"/>
      <c r="AE216" s="383"/>
      <c r="AF216" s="384"/>
      <c r="AG216" s="381"/>
      <c r="AH216" s="381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85"/>
    </row>
    <row r="217" customHeight="1" spans="2:47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>
        <v>22</v>
      </c>
      <c r="Q217" s="361"/>
      <c r="R217" s="361">
        <v>36</v>
      </c>
      <c r="S217" s="361"/>
      <c r="T217" s="361">
        <v>32</v>
      </c>
      <c r="U217" s="361"/>
      <c r="V217" s="361"/>
      <c r="W217" s="361"/>
      <c r="X217" s="361"/>
      <c r="Y217" s="361"/>
      <c r="Z217" s="361"/>
      <c r="AA217" s="361"/>
      <c r="AB217" s="361"/>
      <c r="AC217" s="382"/>
      <c r="AE217" s="383"/>
      <c r="AF217" s="384"/>
      <c r="AG217" s="381"/>
      <c r="AH217" s="381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85"/>
    </row>
    <row r="218" customHeight="1" spans="2:47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>
        <v>76</v>
      </c>
      <c r="Q218" s="361"/>
      <c r="R218" s="361">
        <v>59</v>
      </c>
      <c r="S218" s="361"/>
      <c r="T218" s="361">
        <v>470</v>
      </c>
      <c r="U218" s="361"/>
      <c r="V218" s="361"/>
      <c r="W218" s="361"/>
      <c r="X218" s="361"/>
      <c r="Y218" s="361"/>
      <c r="Z218" s="361"/>
      <c r="AA218" s="361"/>
      <c r="AB218" s="361"/>
      <c r="AC218" s="382"/>
      <c r="AE218" s="383"/>
      <c r="AF218" s="384"/>
      <c r="AG218" s="381"/>
      <c r="AH218" s="381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85"/>
    </row>
    <row r="219" customHeight="1" spans="2:47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>
        <v>30</v>
      </c>
      <c r="Q219" s="361"/>
      <c r="R219" s="361">
        <v>19</v>
      </c>
      <c r="S219" s="361"/>
      <c r="T219" s="361">
        <v>25</v>
      </c>
      <c r="U219" s="361"/>
      <c r="V219" s="361"/>
      <c r="W219" s="361"/>
      <c r="X219" s="361"/>
      <c r="Y219" s="361"/>
      <c r="Z219" s="361"/>
      <c r="AA219" s="361"/>
      <c r="AB219" s="361"/>
      <c r="AC219" s="382"/>
      <c r="AE219" s="383"/>
      <c r="AF219" s="384"/>
      <c r="AG219" s="381"/>
      <c r="AH219" s="381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85"/>
    </row>
    <row r="220" customHeight="1" spans="2:47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>
        <v>44</v>
      </c>
      <c r="Q220" s="361"/>
      <c r="R220" s="361">
        <v>55</v>
      </c>
      <c r="S220" s="361"/>
      <c r="T220" s="361">
        <v>53</v>
      </c>
      <c r="U220" s="361"/>
      <c r="V220" s="361"/>
      <c r="W220" s="361"/>
      <c r="X220" s="361"/>
      <c r="Y220" s="361"/>
      <c r="Z220" s="361"/>
      <c r="AA220" s="361"/>
      <c r="AB220" s="361"/>
      <c r="AC220" s="382"/>
      <c r="AE220" s="383"/>
      <c r="AF220" s="384"/>
      <c r="AG220" s="381"/>
      <c r="AH220" s="381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85"/>
    </row>
    <row r="221" customHeight="1" spans="2:47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>
        <v>0</v>
      </c>
      <c r="Q221" s="361"/>
      <c r="R221" s="361">
        <v>0</v>
      </c>
      <c r="S221" s="361"/>
      <c r="T221" s="361">
        <v>0</v>
      </c>
      <c r="U221" s="361"/>
      <c r="V221" s="361"/>
      <c r="W221" s="361"/>
      <c r="X221" s="361"/>
      <c r="Y221" s="361"/>
      <c r="Z221" s="361"/>
      <c r="AA221" s="361"/>
      <c r="AB221" s="361"/>
      <c r="AC221" s="382"/>
      <c r="AE221" s="383"/>
      <c r="AF221" s="384"/>
      <c r="AG221" s="381"/>
      <c r="AH221" s="381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85"/>
    </row>
    <row r="222" customHeight="1" spans="2:47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>
        <v>100</v>
      </c>
      <c r="Q222" s="361"/>
      <c r="R222" s="361">
        <v>172</v>
      </c>
      <c r="S222" s="361"/>
      <c r="T222" s="361">
        <v>92</v>
      </c>
      <c r="U222" s="361"/>
      <c r="V222" s="361"/>
      <c r="W222" s="361"/>
      <c r="X222" s="361"/>
      <c r="Y222" s="361"/>
      <c r="Z222" s="361"/>
      <c r="AA222" s="361"/>
      <c r="AB222" s="361"/>
      <c r="AC222" s="382"/>
      <c r="AE222" s="383"/>
      <c r="AF222" s="384"/>
      <c r="AG222" s="381"/>
      <c r="AH222" s="381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85"/>
    </row>
    <row r="223" customHeight="1" spans="2:47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>
        <v>614</v>
      </c>
      <c r="Q223" s="361"/>
      <c r="R223" s="361">
        <v>641</v>
      </c>
      <c r="S223" s="361"/>
      <c r="T223" s="361">
        <v>629</v>
      </c>
      <c r="U223" s="361"/>
      <c r="V223" s="361"/>
      <c r="W223" s="361"/>
      <c r="X223" s="361"/>
      <c r="Y223" s="361"/>
      <c r="Z223" s="361"/>
      <c r="AA223" s="361"/>
      <c r="AB223" s="361"/>
      <c r="AC223" s="382"/>
      <c r="AE223" s="383"/>
      <c r="AF223" s="384"/>
      <c r="AG223" s="381"/>
      <c r="AH223" s="381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85"/>
    </row>
    <row r="224" customHeight="1" spans="2:47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>
        <v>53</v>
      </c>
      <c r="Q224" s="361"/>
      <c r="R224" s="361">
        <v>127</v>
      </c>
      <c r="S224" s="361"/>
      <c r="T224" s="361">
        <v>49</v>
      </c>
      <c r="U224" s="361"/>
      <c r="V224" s="361"/>
      <c r="W224" s="361"/>
      <c r="X224" s="361"/>
      <c r="Y224" s="361"/>
      <c r="Z224" s="361"/>
      <c r="AA224" s="361"/>
      <c r="AB224" s="361"/>
      <c r="AC224" s="382"/>
      <c r="AE224" s="383"/>
      <c r="AF224" s="384"/>
      <c r="AG224" s="381"/>
      <c r="AH224" s="381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85"/>
    </row>
    <row r="225" ht="23.25" customHeight="1" spans="2:47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>
        <v>57</v>
      </c>
      <c r="Q225" s="361"/>
      <c r="R225" s="361">
        <v>133</v>
      </c>
      <c r="S225" s="361"/>
      <c r="T225" s="361">
        <v>125</v>
      </c>
      <c r="U225" s="361"/>
      <c r="V225" s="361"/>
      <c r="W225" s="361"/>
      <c r="X225" s="361"/>
      <c r="Y225" s="361"/>
      <c r="Z225" s="361"/>
      <c r="AA225" s="361"/>
      <c r="AB225" s="361"/>
      <c r="AC225" s="382"/>
      <c r="AE225" s="383"/>
      <c r="AF225" s="384"/>
      <c r="AG225" s="381"/>
      <c r="AH225" s="381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85"/>
    </row>
    <row r="226" customHeight="1" spans="2:47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>
        <v>0</v>
      </c>
      <c r="Q226" s="361"/>
      <c r="R226" s="361">
        <v>0</v>
      </c>
      <c r="S226" s="361"/>
      <c r="T226" s="361">
        <v>0</v>
      </c>
      <c r="U226" s="361"/>
      <c r="V226" s="361"/>
      <c r="W226" s="361"/>
      <c r="X226" s="361"/>
      <c r="Y226" s="361"/>
      <c r="Z226" s="361"/>
      <c r="AA226" s="361"/>
      <c r="AB226" s="361"/>
      <c r="AC226" s="382"/>
      <c r="AE226" s="383"/>
      <c r="AF226" s="384"/>
      <c r="AG226" s="381"/>
      <c r="AH226" s="381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85"/>
    </row>
    <row r="227" customHeight="1" spans="2:47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>
        <v>933</v>
      </c>
      <c r="Q227" s="361"/>
      <c r="R227" s="361">
        <v>846</v>
      </c>
      <c r="S227" s="361"/>
      <c r="T227" s="361">
        <v>989</v>
      </c>
      <c r="U227" s="361"/>
      <c r="V227" s="361"/>
      <c r="W227" s="361"/>
      <c r="X227" s="361"/>
      <c r="Y227" s="361"/>
      <c r="Z227" s="361"/>
      <c r="AA227" s="361"/>
      <c r="AB227" s="361"/>
      <c r="AC227" s="382"/>
      <c r="AD227" s="385"/>
      <c r="AE227" s="383"/>
      <c r="AF227" s="384"/>
      <c r="AG227" s="381"/>
      <c r="AH227" s="381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85"/>
    </row>
    <row r="228" ht="24.75" customHeight="1" spans="2:47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>
        <v>100</v>
      </c>
      <c r="Q228" s="361"/>
      <c r="R228" s="361">
        <v>119</v>
      </c>
      <c r="S228" s="361"/>
      <c r="T228" s="361">
        <v>152</v>
      </c>
      <c r="U228" s="361"/>
      <c r="V228" s="361"/>
      <c r="W228" s="361"/>
      <c r="X228" s="361"/>
      <c r="Y228" s="361"/>
      <c r="Z228" s="361"/>
      <c r="AA228" s="361"/>
      <c r="AB228" s="361"/>
      <c r="AC228" s="382"/>
      <c r="AE228" s="383"/>
      <c r="AF228" s="384"/>
      <c r="AG228" s="381"/>
      <c r="AH228" s="381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85"/>
    </row>
    <row r="229" ht="13.5" customHeight="1" spans="2:47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>
        <v>57</v>
      </c>
      <c r="Q229" s="361"/>
      <c r="R229" s="361">
        <v>82</v>
      </c>
      <c r="S229" s="361"/>
      <c r="T229" s="361">
        <v>69</v>
      </c>
      <c r="U229" s="361"/>
      <c r="V229" s="361"/>
      <c r="W229" s="361"/>
      <c r="X229" s="361"/>
      <c r="Y229" s="361"/>
      <c r="Z229" s="361"/>
      <c r="AA229" s="361"/>
      <c r="AB229" s="361"/>
      <c r="AC229" s="382"/>
      <c r="AE229" s="383"/>
      <c r="AF229" s="384"/>
      <c r="AG229" s="389"/>
      <c r="AH229" s="389"/>
      <c r="AU229" s="385"/>
    </row>
    <row r="230" ht="15.75" spans="2:34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3306</v>
      </c>
      <c r="Q230" s="366"/>
      <c r="R230" s="366">
        <f>SUM(R208:S229)</f>
        <v>4313</v>
      </c>
      <c r="S230" s="366"/>
      <c r="T230" s="366">
        <f>SUM(T208:U229)</f>
        <v>4448</v>
      </c>
      <c r="U230" s="366"/>
      <c r="V230" s="366">
        <f>SUM(V208:W229)</f>
        <v>0</v>
      </c>
      <c r="W230" s="366"/>
      <c r="X230" s="366">
        <f>SUM(X208:Y229)</f>
        <v>0</v>
      </c>
      <c r="Y230" s="366"/>
      <c r="Z230" s="366">
        <f t="shared" ref="Z230" si="13">SUM(Z208:AA229)</f>
        <v>0</v>
      </c>
      <c r="AA230" s="366"/>
      <c r="AB230" s="366">
        <f t="shared" ref="AB230" si="14">SUM(AB208:AC229)</f>
        <v>0</v>
      </c>
      <c r="AC230" s="386"/>
      <c r="AE230" s="387"/>
      <c r="AF230" s="388"/>
      <c r="AG230" s="389"/>
      <c r="AH230" s="389"/>
    </row>
    <row r="231" ht="16.5" customHeight="1" spans="2:34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  <c r="AE231" s="389"/>
      <c r="AF231" s="389"/>
      <c r="AG231" s="389"/>
      <c r="AH231" s="389"/>
    </row>
    <row r="232" ht="25.5" customHeight="1" spans="2:34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89"/>
      <c r="AF232" s="389"/>
      <c r="AG232" s="389"/>
      <c r="AH232" s="389"/>
    </row>
    <row r="233" customHeight="1" spans="2:34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E233" s="389"/>
      <c r="AF233" s="389"/>
      <c r="AG233" s="389"/>
      <c r="AH233" s="389"/>
    </row>
    <row r="234" ht="20.25" customHeight="1" spans="2:36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5"/>
      <c r="AE234" s="390"/>
      <c r="AF234" s="390"/>
      <c r="AG234" s="390"/>
      <c r="AH234" s="390"/>
      <c r="AI234" s="385"/>
      <c r="AJ234" s="385"/>
    </row>
    <row r="235" ht="13.5" customHeight="1" spans="2:34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202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389"/>
      <c r="AF235" s="389"/>
      <c r="AG235" s="389"/>
      <c r="AH235" s="389"/>
    </row>
    <row r="236" ht="24.75" customHeight="1" spans="2:34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5">SUM(F209:AC209)</f>
        <v>2446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389"/>
      <c r="AF236" s="389"/>
      <c r="AG236" s="389"/>
      <c r="AH236" s="389"/>
    </row>
    <row r="237" customHeight="1" spans="2:34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5"/>
        <v>4204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389"/>
      <c r="AF237" s="389"/>
      <c r="AG237" s="389"/>
      <c r="AH237" s="389"/>
    </row>
    <row r="238" customHeight="1" spans="2:34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5"/>
        <v>1848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389"/>
      <c r="AF238" s="389"/>
      <c r="AG238" s="389"/>
      <c r="AH238" s="389"/>
    </row>
    <row r="239" customHeight="1" spans="2:34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5"/>
        <v>1153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389"/>
      <c r="AF239" s="389"/>
      <c r="AG239" s="389"/>
      <c r="AH239" s="389"/>
    </row>
    <row r="240" customHeight="1" spans="2:34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5"/>
        <v>6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389"/>
      <c r="AF240" s="389"/>
      <c r="AG240" s="389"/>
      <c r="AH240" s="389"/>
    </row>
    <row r="241" customHeight="1" spans="2:34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5"/>
        <v>494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389"/>
      <c r="AF241" s="389"/>
      <c r="AG241" s="389"/>
      <c r="AH241" s="389"/>
    </row>
    <row r="242" ht="24" customHeight="1" spans="2:34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5"/>
        <v>1729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389"/>
      <c r="AF242" s="389"/>
      <c r="AG242" s="389"/>
      <c r="AH242" s="389"/>
    </row>
    <row r="243" ht="21.75" customHeight="1" spans="2:34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5"/>
        <v>804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389"/>
      <c r="AF243" s="389"/>
      <c r="AG243" s="389"/>
      <c r="AH243" s="389"/>
    </row>
    <row r="244" customHeight="1" spans="2:34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5"/>
        <v>267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389"/>
      <c r="AF244" s="389"/>
      <c r="AG244" s="389"/>
      <c r="AH244" s="389"/>
    </row>
    <row r="245" customHeight="1" spans="2:34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5"/>
        <v>792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389"/>
      <c r="AF245" s="389"/>
      <c r="AG245" s="389"/>
      <c r="AH245" s="389"/>
    </row>
    <row r="246" customHeight="1" spans="2:34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5"/>
        <v>376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389"/>
      <c r="AF246" s="389"/>
      <c r="AG246" s="389"/>
      <c r="AH246" s="389"/>
    </row>
    <row r="247" customHeight="1" spans="2:34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5"/>
        <v>494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389"/>
      <c r="AF247" s="389"/>
      <c r="AG247" s="389"/>
      <c r="AH247" s="389"/>
    </row>
    <row r="248" customHeight="1" spans="2:34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5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389"/>
      <c r="AF248" s="389"/>
      <c r="AG248" s="389"/>
      <c r="AH248" s="389"/>
    </row>
    <row r="249" customHeight="1" spans="2:34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5"/>
        <v>847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389"/>
      <c r="AF249" s="389"/>
      <c r="AG249" s="389"/>
      <c r="AH249" s="389"/>
    </row>
    <row r="250" customHeight="1" spans="2:34">
      <c r="B250" s="358" t="s">
        <v>135</v>
      </c>
      <c r="C250" s="358"/>
      <c r="D250" s="358"/>
      <c r="E250" s="358"/>
      <c r="F250" s="361">
        <f t="shared" si="15"/>
        <v>4579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389"/>
      <c r="AF250" s="389"/>
      <c r="AG250" s="389"/>
      <c r="AH250" s="389"/>
    </row>
    <row r="251" customHeight="1" spans="2:34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5"/>
        <v>841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389"/>
      <c r="AF251" s="389"/>
      <c r="AG251" s="389"/>
      <c r="AH251" s="389"/>
    </row>
    <row r="252" customHeight="1" spans="2:34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5"/>
        <v>613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389"/>
      <c r="AF252" s="389"/>
      <c r="AG252" s="389"/>
      <c r="AH252" s="389"/>
    </row>
    <row r="253" customHeight="1" spans="2:34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5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389"/>
      <c r="AF253" s="389"/>
      <c r="AG253" s="389"/>
      <c r="AH253" s="389"/>
    </row>
    <row r="254" customHeight="1" spans="2:34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5"/>
        <v>8552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389"/>
      <c r="AF254" s="389"/>
      <c r="AG254" s="389"/>
      <c r="AH254" s="389"/>
    </row>
    <row r="255" customHeight="1" spans="2:34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5"/>
        <v>735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389"/>
      <c r="AF255" s="389"/>
      <c r="AG255" s="389"/>
      <c r="AH255" s="389"/>
    </row>
    <row r="256" ht="13.5" customHeight="1" spans="2:34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5"/>
        <v>479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389"/>
      <c r="AF256" s="389"/>
      <c r="AG256" s="389"/>
      <c r="AH256" s="389"/>
    </row>
    <row r="257" ht="14.25" customHeight="1" spans="2:34">
      <c r="B257" s="322" t="s">
        <v>33</v>
      </c>
      <c r="C257" s="322"/>
      <c r="D257" s="322"/>
      <c r="E257" s="322"/>
      <c r="F257" s="391">
        <f>SUM(F235:H256)</f>
        <v>31466</v>
      </c>
      <c r="G257" s="391"/>
      <c r="H257" s="391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389"/>
      <c r="AF257" s="389"/>
      <c r="AG257" s="389"/>
      <c r="AH257" s="389"/>
    </row>
    <row r="258" ht="13.5" spans="2:34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389"/>
      <c r="AF258" s="389"/>
      <c r="AG258" s="389"/>
      <c r="AH258" s="389"/>
    </row>
    <row r="259" ht="7.5" customHeight="1" spans="2:34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  <c r="AE259" s="389"/>
      <c r="AF259" s="389"/>
      <c r="AG259" s="389"/>
      <c r="AH259" s="389"/>
    </row>
    <row r="260" ht="18" customHeight="1" spans="2:34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  <c r="AE260" s="389"/>
      <c r="AF260" s="389"/>
      <c r="AG260" s="389"/>
      <c r="AH260" s="389"/>
    </row>
    <row r="261" ht="13.5" spans="2:34">
      <c r="B261" s="336" t="s">
        <v>103</v>
      </c>
      <c r="C261" s="337"/>
      <c r="D261" s="337"/>
      <c r="E261" s="392"/>
      <c r="F261" s="393" t="s">
        <v>25</v>
      </c>
      <c r="G261" s="394"/>
      <c r="H261" s="395" t="s">
        <v>26</v>
      </c>
      <c r="I261" s="432"/>
      <c r="J261" s="432" t="s">
        <v>27</v>
      </c>
      <c r="K261" s="432"/>
      <c r="L261" s="432" t="s">
        <v>28</v>
      </c>
      <c r="M261" s="432"/>
      <c r="N261" s="432" t="s">
        <v>29</v>
      </c>
      <c r="O261" s="432"/>
      <c r="P261" s="432" t="s">
        <v>30</v>
      </c>
      <c r="Q261" s="432"/>
      <c r="R261" s="432" t="s">
        <v>37</v>
      </c>
      <c r="S261" s="432"/>
      <c r="T261" s="432" t="s">
        <v>38</v>
      </c>
      <c r="U261" s="432"/>
      <c r="V261" s="432" t="s">
        <v>91</v>
      </c>
      <c r="W261" s="432"/>
      <c r="X261" s="432" t="s">
        <v>40</v>
      </c>
      <c r="Y261" s="432"/>
      <c r="Z261" s="432" t="s">
        <v>92</v>
      </c>
      <c r="AA261" s="432"/>
      <c r="AB261" s="432" t="s">
        <v>93</v>
      </c>
      <c r="AC261" s="394"/>
      <c r="AE261" s="389"/>
      <c r="AF261" s="389"/>
      <c r="AG261" s="389"/>
      <c r="AH261" s="389"/>
    </row>
    <row r="262" customHeight="1" spans="2:34">
      <c r="B262" s="396" t="s">
        <v>105</v>
      </c>
      <c r="C262" s="397" t="s">
        <v>106</v>
      </c>
      <c r="D262" s="397" t="s">
        <v>106</v>
      </c>
      <c r="E262" s="398" t="s">
        <v>106</v>
      </c>
      <c r="F262" s="399">
        <v>1</v>
      </c>
      <c r="G262" s="400"/>
      <c r="H262" s="401">
        <v>0.95</v>
      </c>
      <c r="I262" s="433"/>
      <c r="J262" s="401">
        <v>1</v>
      </c>
      <c r="K262" s="433"/>
      <c r="L262" s="401">
        <v>0.93</v>
      </c>
      <c r="M262" s="433"/>
      <c r="N262" s="434">
        <v>1</v>
      </c>
      <c r="O262" s="342"/>
      <c r="P262" s="434">
        <v>1</v>
      </c>
      <c r="Q262" s="342"/>
      <c r="R262" s="434">
        <v>0.94</v>
      </c>
      <c r="S262" s="342"/>
      <c r="T262" s="434">
        <v>0.75</v>
      </c>
      <c r="U262" s="342"/>
      <c r="V262" s="434"/>
      <c r="W262" s="342"/>
      <c r="X262" s="434"/>
      <c r="Y262" s="342"/>
      <c r="Z262" s="434"/>
      <c r="AA262" s="342"/>
      <c r="AB262" s="434"/>
      <c r="AC262" s="439"/>
      <c r="AD262" s="380"/>
      <c r="AE262" s="383"/>
      <c r="AF262" s="440"/>
      <c r="AG262" s="389"/>
      <c r="AH262" s="389"/>
    </row>
    <row r="263" ht="24.75" customHeight="1" spans="2:34">
      <c r="B263" s="396" t="s">
        <v>150</v>
      </c>
      <c r="C263" s="397" t="s">
        <v>108</v>
      </c>
      <c r="D263" s="397" t="s">
        <v>108</v>
      </c>
      <c r="E263" s="398" t="s">
        <v>108</v>
      </c>
      <c r="F263" s="402">
        <v>1</v>
      </c>
      <c r="G263" s="403"/>
      <c r="H263" s="404">
        <v>0.9954</v>
      </c>
      <c r="I263" s="435"/>
      <c r="J263" s="404">
        <v>0.96</v>
      </c>
      <c r="K263" s="435"/>
      <c r="L263" s="404">
        <v>0.98</v>
      </c>
      <c r="M263" s="435"/>
      <c r="N263" s="280">
        <v>1</v>
      </c>
      <c r="O263" s="254"/>
      <c r="P263" s="280">
        <v>1</v>
      </c>
      <c r="Q263" s="254"/>
      <c r="R263" s="280">
        <v>0.99</v>
      </c>
      <c r="S263" s="254"/>
      <c r="T263" s="280">
        <v>0.99</v>
      </c>
      <c r="U263" s="254"/>
      <c r="V263" s="280"/>
      <c r="W263" s="254"/>
      <c r="X263" s="280"/>
      <c r="Y263" s="254"/>
      <c r="Z263" s="280"/>
      <c r="AA263" s="254"/>
      <c r="AB263" s="280"/>
      <c r="AC263" s="255"/>
      <c r="AD263" s="380"/>
      <c r="AE263" s="383"/>
      <c r="AF263" s="440"/>
      <c r="AG263" s="389"/>
      <c r="AH263" s="389"/>
    </row>
    <row r="264" customHeight="1" spans="2:34">
      <c r="B264" s="396" t="s">
        <v>109</v>
      </c>
      <c r="C264" s="397" t="s">
        <v>110</v>
      </c>
      <c r="D264" s="397" t="s">
        <v>110</v>
      </c>
      <c r="E264" s="398" t="s">
        <v>110</v>
      </c>
      <c r="F264" s="402">
        <v>0.9552</v>
      </c>
      <c r="G264" s="403"/>
      <c r="H264" s="404">
        <v>0.9742</v>
      </c>
      <c r="I264" s="435"/>
      <c r="J264" s="404">
        <v>0.94</v>
      </c>
      <c r="K264" s="435"/>
      <c r="L264" s="404">
        <v>0.94</v>
      </c>
      <c r="M264" s="435"/>
      <c r="N264" s="280">
        <v>0.94</v>
      </c>
      <c r="O264" s="254"/>
      <c r="P264" s="280">
        <v>0.88</v>
      </c>
      <c r="Q264" s="254"/>
      <c r="R264" s="280">
        <v>0.96</v>
      </c>
      <c r="S264" s="254"/>
      <c r="T264" s="280">
        <v>0.94</v>
      </c>
      <c r="U264" s="254"/>
      <c r="V264" s="280"/>
      <c r="W264" s="254"/>
      <c r="X264" s="280"/>
      <c r="Y264" s="254"/>
      <c r="Z264" s="280"/>
      <c r="AA264" s="254"/>
      <c r="AB264" s="280"/>
      <c r="AC264" s="255"/>
      <c r="AD264" s="380"/>
      <c r="AE264" s="383"/>
      <c r="AF264" s="440"/>
      <c r="AG264" s="389"/>
      <c r="AH264" s="389"/>
    </row>
    <row r="265" customHeight="1" spans="2:34">
      <c r="B265" s="396" t="s">
        <v>111</v>
      </c>
      <c r="C265" s="397" t="s">
        <v>112</v>
      </c>
      <c r="D265" s="397" t="s">
        <v>112</v>
      </c>
      <c r="E265" s="398" t="s">
        <v>112</v>
      </c>
      <c r="F265" s="402">
        <v>1</v>
      </c>
      <c r="G265" s="403"/>
      <c r="H265" s="404">
        <v>1</v>
      </c>
      <c r="I265" s="435"/>
      <c r="J265" s="404">
        <v>1</v>
      </c>
      <c r="K265" s="435"/>
      <c r="L265" s="404">
        <v>1</v>
      </c>
      <c r="M265" s="435"/>
      <c r="N265" s="280">
        <v>1</v>
      </c>
      <c r="O265" s="254"/>
      <c r="P265" s="280">
        <v>1</v>
      </c>
      <c r="Q265" s="254"/>
      <c r="R265" s="280">
        <v>0.99</v>
      </c>
      <c r="S265" s="254"/>
      <c r="T265" s="280">
        <v>1</v>
      </c>
      <c r="U265" s="254"/>
      <c r="V265" s="280"/>
      <c r="W265" s="254"/>
      <c r="X265" s="280"/>
      <c r="Y265" s="254"/>
      <c r="Z265" s="280"/>
      <c r="AA265" s="254"/>
      <c r="AB265" s="280"/>
      <c r="AC265" s="255"/>
      <c r="AD265" s="380"/>
      <c r="AE265" s="383"/>
      <c r="AF265" s="440"/>
      <c r="AG265" s="389"/>
      <c r="AH265" s="389"/>
    </row>
    <row r="266" customHeight="1" spans="2:34">
      <c r="B266" s="396" t="s">
        <v>113</v>
      </c>
      <c r="C266" s="397" t="s">
        <v>114</v>
      </c>
      <c r="D266" s="397" t="s">
        <v>114</v>
      </c>
      <c r="E266" s="398" t="s">
        <v>114</v>
      </c>
      <c r="F266" s="402">
        <v>0.9714</v>
      </c>
      <c r="G266" s="403"/>
      <c r="H266" s="404">
        <v>0.9877</v>
      </c>
      <c r="I266" s="435"/>
      <c r="J266" s="404">
        <v>0.99</v>
      </c>
      <c r="K266" s="435"/>
      <c r="L266" s="404">
        <v>0.97</v>
      </c>
      <c r="M266" s="435"/>
      <c r="N266" s="280">
        <v>0.94</v>
      </c>
      <c r="O266" s="254"/>
      <c r="P266" s="280">
        <v>0.89</v>
      </c>
      <c r="Q266" s="254"/>
      <c r="R266" s="280">
        <v>0.98</v>
      </c>
      <c r="S266" s="254"/>
      <c r="T266" s="280">
        <v>0.92</v>
      </c>
      <c r="U266" s="254"/>
      <c r="V266" s="280"/>
      <c r="W266" s="254"/>
      <c r="X266" s="280"/>
      <c r="Y266" s="254"/>
      <c r="Z266" s="280"/>
      <c r="AA266" s="254"/>
      <c r="AB266" s="280"/>
      <c r="AC266" s="255"/>
      <c r="AD266" s="380"/>
      <c r="AE266" s="383"/>
      <c r="AF266" s="440"/>
      <c r="AG266" s="389"/>
      <c r="AH266" s="389"/>
    </row>
    <row r="267" customHeight="1" spans="2:34">
      <c r="B267" s="396" t="str">
        <f>+B214</f>
        <v>PLANEACION Y COBERTURA</v>
      </c>
      <c r="C267" s="397" t="s">
        <v>116</v>
      </c>
      <c r="D267" s="397" t="s">
        <v>116</v>
      </c>
      <c r="E267" s="398" t="s">
        <v>116</v>
      </c>
      <c r="F267" s="402">
        <v>0.92</v>
      </c>
      <c r="G267" s="403"/>
      <c r="H267" s="404">
        <v>0.9697</v>
      </c>
      <c r="I267" s="435"/>
      <c r="J267" s="404">
        <v>0.99</v>
      </c>
      <c r="K267" s="435"/>
      <c r="L267" s="404">
        <v>1</v>
      </c>
      <c r="M267" s="435"/>
      <c r="N267" s="280">
        <v>0.82</v>
      </c>
      <c r="O267" s="254"/>
      <c r="P267" s="280">
        <v>0.84</v>
      </c>
      <c r="Q267" s="254"/>
      <c r="R267" s="280">
        <v>0.88</v>
      </c>
      <c r="S267" s="254"/>
      <c r="T267" s="280">
        <v>0.94</v>
      </c>
      <c r="U267" s="254"/>
      <c r="V267" s="280"/>
      <c r="W267" s="254"/>
      <c r="X267" s="280"/>
      <c r="Y267" s="254"/>
      <c r="Z267" s="280"/>
      <c r="AA267" s="254"/>
      <c r="AB267" s="280"/>
      <c r="AC267" s="255"/>
      <c r="AD267" s="380"/>
      <c r="AE267" s="383"/>
      <c r="AF267" s="440"/>
      <c r="AG267" s="389"/>
      <c r="AH267" s="389"/>
    </row>
    <row r="268" customHeight="1" spans="2:34">
      <c r="B268" s="396" t="s">
        <v>115</v>
      </c>
      <c r="C268" s="397" t="s">
        <v>118</v>
      </c>
      <c r="D268" s="397" t="s">
        <v>118</v>
      </c>
      <c r="E268" s="398" t="s">
        <v>118</v>
      </c>
      <c r="F268" s="402">
        <v>0</v>
      </c>
      <c r="G268" s="403"/>
      <c r="H268" s="404">
        <v>0</v>
      </c>
      <c r="I268" s="435"/>
      <c r="J268" s="404">
        <v>0</v>
      </c>
      <c r="K268" s="435"/>
      <c r="L268" s="404">
        <v>0.96</v>
      </c>
      <c r="M268" s="435"/>
      <c r="N268" s="280">
        <v>1</v>
      </c>
      <c r="O268" s="254"/>
      <c r="P268" s="280">
        <v>1</v>
      </c>
      <c r="Q268" s="254"/>
      <c r="R268" s="280">
        <v>0</v>
      </c>
      <c r="S268" s="254"/>
      <c r="T268" s="280">
        <v>1</v>
      </c>
      <c r="U268" s="254"/>
      <c r="V268" s="280"/>
      <c r="W268" s="254"/>
      <c r="X268" s="280"/>
      <c r="Y268" s="254"/>
      <c r="Z268" s="280"/>
      <c r="AA268" s="254"/>
      <c r="AB268" s="280"/>
      <c r="AC268" s="255"/>
      <c r="AD268" s="380"/>
      <c r="AE268" s="383"/>
      <c r="AF268" s="440"/>
      <c r="AG268" s="389"/>
      <c r="AH268" s="389"/>
    </row>
    <row r="269" ht="26.25" customHeight="1" spans="2:34">
      <c r="B269" s="396" t="s">
        <v>119</v>
      </c>
      <c r="C269" s="397" t="s">
        <v>120</v>
      </c>
      <c r="D269" s="397" t="s">
        <v>120</v>
      </c>
      <c r="E269" s="398" t="s">
        <v>120</v>
      </c>
      <c r="F269" s="402">
        <v>1</v>
      </c>
      <c r="G269" s="403"/>
      <c r="H269" s="404">
        <v>1</v>
      </c>
      <c r="I269" s="435"/>
      <c r="J269" s="404">
        <v>1</v>
      </c>
      <c r="K269" s="435"/>
      <c r="L269" s="404">
        <v>1</v>
      </c>
      <c r="M269" s="435"/>
      <c r="N269" s="280">
        <v>1</v>
      </c>
      <c r="O269" s="254"/>
      <c r="P269" s="280">
        <v>1</v>
      </c>
      <c r="Q269" s="254"/>
      <c r="R269" s="280">
        <v>1</v>
      </c>
      <c r="S269" s="254"/>
      <c r="T269" s="280">
        <v>1</v>
      </c>
      <c r="U269" s="254"/>
      <c r="V269" s="280"/>
      <c r="W269" s="254"/>
      <c r="X269" s="280"/>
      <c r="Y269" s="254"/>
      <c r="Z269" s="280"/>
      <c r="AA269" s="254"/>
      <c r="AB269" s="280"/>
      <c r="AC269" s="255"/>
      <c r="AD269" s="380"/>
      <c r="AE269" s="383"/>
      <c r="AF269" s="440"/>
      <c r="AG269" s="389"/>
      <c r="AH269" s="389"/>
    </row>
    <row r="270" ht="21.75" customHeight="1" spans="2:34">
      <c r="B270" s="396" t="s">
        <v>121</v>
      </c>
      <c r="C270" s="397" t="s">
        <v>122</v>
      </c>
      <c r="D270" s="397" t="s">
        <v>122</v>
      </c>
      <c r="E270" s="398" t="s">
        <v>122</v>
      </c>
      <c r="F270" s="402">
        <v>1</v>
      </c>
      <c r="G270" s="403"/>
      <c r="H270" s="404">
        <v>1</v>
      </c>
      <c r="I270" s="435"/>
      <c r="J270" s="404">
        <v>1</v>
      </c>
      <c r="K270" s="435"/>
      <c r="L270" s="404">
        <v>0.98</v>
      </c>
      <c r="M270" s="435"/>
      <c r="N270" s="280">
        <v>0.99</v>
      </c>
      <c r="O270" s="254"/>
      <c r="P270" s="280">
        <v>1</v>
      </c>
      <c r="Q270" s="254"/>
      <c r="R270" s="280">
        <v>1</v>
      </c>
      <c r="S270" s="254"/>
      <c r="T270" s="280">
        <v>1</v>
      </c>
      <c r="U270" s="254"/>
      <c r="V270" s="280"/>
      <c r="W270" s="254"/>
      <c r="X270" s="280"/>
      <c r="Y270" s="254"/>
      <c r="Z270" s="280"/>
      <c r="AA270" s="254"/>
      <c r="AB270" s="280"/>
      <c r="AC270" s="255"/>
      <c r="AD270" s="380"/>
      <c r="AE270" s="383"/>
      <c r="AF270" s="440"/>
      <c r="AG270" s="389"/>
      <c r="AH270" s="389"/>
    </row>
    <row r="271" customHeight="1" spans="2:34">
      <c r="B271" s="396" t="s">
        <v>123</v>
      </c>
      <c r="C271" s="397" t="s">
        <v>124</v>
      </c>
      <c r="D271" s="397" t="s">
        <v>124</v>
      </c>
      <c r="E271" s="398" t="s">
        <v>124</v>
      </c>
      <c r="F271" s="402">
        <v>0.5862</v>
      </c>
      <c r="G271" s="403"/>
      <c r="H271" s="404">
        <v>0.3696</v>
      </c>
      <c r="I271" s="435"/>
      <c r="J271" s="404">
        <v>0.36</v>
      </c>
      <c r="K271" s="435"/>
      <c r="L271" s="404">
        <v>0.5</v>
      </c>
      <c r="M271" s="435"/>
      <c r="N271" s="280">
        <v>0</v>
      </c>
      <c r="O271" s="254"/>
      <c r="P271" s="280">
        <v>0.59</v>
      </c>
      <c r="Q271" s="254"/>
      <c r="R271" s="280">
        <v>0.28</v>
      </c>
      <c r="S271" s="254"/>
      <c r="T271" s="280">
        <v>0.72</v>
      </c>
      <c r="U271" s="254"/>
      <c r="V271" s="280"/>
      <c r="W271" s="254"/>
      <c r="X271" s="280"/>
      <c r="Y271" s="254"/>
      <c r="Z271" s="280"/>
      <c r="AA271" s="254"/>
      <c r="AB271" s="280"/>
      <c r="AC271" s="255"/>
      <c r="AD271" s="380"/>
      <c r="AE271" s="383"/>
      <c r="AF271" s="440"/>
      <c r="AG271" s="389"/>
      <c r="AH271" s="389"/>
    </row>
    <row r="272" customHeight="1" spans="2:34">
      <c r="B272" s="396" t="s">
        <v>125</v>
      </c>
      <c r="C272" s="397" t="s">
        <v>126</v>
      </c>
      <c r="D272" s="397" t="s">
        <v>126</v>
      </c>
      <c r="E272" s="398" t="s">
        <v>126</v>
      </c>
      <c r="F272" s="402">
        <v>0.9455</v>
      </c>
      <c r="G272" s="403"/>
      <c r="H272" s="404">
        <v>0.9268</v>
      </c>
      <c r="I272" s="435"/>
      <c r="J272" s="404">
        <v>0.84</v>
      </c>
      <c r="K272" s="435"/>
      <c r="L272" s="404">
        <v>0.84</v>
      </c>
      <c r="M272" s="435"/>
      <c r="N272" s="280">
        <v>0.9</v>
      </c>
      <c r="O272" s="254"/>
      <c r="P272" s="280">
        <v>0.89</v>
      </c>
      <c r="Q272" s="254"/>
      <c r="R272" s="280">
        <v>0.9</v>
      </c>
      <c r="S272" s="254"/>
      <c r="T272" s="280">
        <v>0.99</v>
      </c>
      <c r="U272" s="254"/>
      <c r="V272" s="280"/>
      <c r="W272" s="254"/>
      <c r="X272" s="280"/>
      <c r="Y272" s="254"/>
      <c r="Z272" s="280"/>
      <c r="AA272" s="254"/>
      <c r="AB272" s="280"/>
      <c r="AC272" s="255"/>
      <c r="AD272" s="380"/>
      <c r="AE272" s="383"/>
      <c r="AF272" s="440"/>
      <c r="AG272" s="389"/>
      <c r="AH272" s="389"/>
    </row>
    <row r="273" customHeight="1" spans="2:34">
      <c r="B273" s="396" t="s">
        <v>127</v>
      </c>
      <c r="C273" s="397" t="s">
        <v>128</v>
      </c>
      <c r="D273" s="397" t="s">
        <v>128</v>
      </c>
      <c r="E273" s="398" t="s">
        <v>128</v>
      </c>
      <c r="F273" s="402">
        <v>0.1905</v>
      </c>
      <c r="G273" s="403"/>
      <c r="H273" s="404">
        <v>0.0758</v>
      </c>
      <c r="I273" s="435"/>
      <c r="J273" s="404">
        <v>0.35</v>
      </c>
      <c r="K273" s="435"/>
      <c r="L273" s="404">
        <v>0.29</v>
      </c>
      <c r="M273" s="435"/>
      <c r="N273" s="280">
        <v>0.49</v>
      </c>
      <c r="O273" s="254"/>
      <c r="P273" s="280">
        <v>0.33</v>
      </c>
      <c r="Q273" s="254"/>
      <c r="R273" s="280">
        <v>0.58</v>
      </c>
      <c r="S273" s="254"/>
      <c r="T273" s="280">
        <v>0.88</v>
      </c>
      <c r="U273" s="254"/>
      <c r="V273" s="280"/>
      <c r="W273" s="254"/>
      <c r="X273" s="280"/>
      <c r="Y273" s="254"/>
      <c r="Z273" s="280"/>
      <c r="AA273" s="254"/>
      <c r="AB273" s="280"/>
      <c r="AC273" s="255"/>
      <c r="AD273" s="380"/>
      <c r="AE273" s="383"/>
      <c r="AF273" s="440"/>
      <c r="AG273" s="389"/>
      <c r="AH273" s="389"/>
    </row>
    <row r="274" customHeight="1" spans="2:34">
      <c r="B274" s="396" t="s">
        <v>129</v>
      </c>
      <c r="C274" s="397" t="s">
        <v>130</v>
      </c>
      <c r="D274" s="397" t="s">
        <v>130</v>
      </c>
      <c r="E274" s="398" t="s">
        <v>130</v>
      </c>
      <c r="F274" s="402">
        <v>1</v>
      </c>
      <c r="G274" s="403"/>
      <c r="H274" s="404">
        <v>0.9859</v>
      </c>
      <c r="I274" s="435"/>
      <c r="J274" s="404">
        <v>0.98</v>
      </c>
      <c r="K274" s="435"/>
      <c r="L274" s="404">
        <v>0.98</v>
      </c>
      <c r="M274" s="435"/>
      <c r="N274" s="280">
        <v>1</v>
      </c>
      <c r="O274" s="254"/>
      <c r="P274" s="280">
        <v>1</v>
      </c>
      <c r="Q274" s="254"/>
      <c r="R274" s="280">
        <v>1</v>
      </c>
      <c r="S274" s="254"/>
      <c r="T274" s="280">
        <v>1</v>
      </c>
      <c r="U274" s="254"/>
      <c r="V274" s="280"/>
      <c r="W274" s="254"/>
      <c r="X274" s="280"/>
      <c r="Y274" s="254"/>
      <c r="Z274" s="280"/>
      <c r="AA274" s="254"/>
      <c r="AB274" s="280"/>
      <c r="AC274" s="255"/>
      <c r="AD274" s="380"/>
      <c r="AE274" s="383"/>
      <c r="AF274" s="440"/>
      <c r="AG274" s="389"/>
      <c r="AH274" s="389"/>
    </row>
    <row r="275" customHeight="1" spans="2:34">
      <c r="B275" s="396" t="s">
        <v>131</v>
      </c>
      <c r="C275" s="397" t="s">
        <v>132</v>
      </c>
      <c r="D275" s="397" t="s">
        <v>132</v>
      </c>
      <c r="E275" s="398" t="s">
        <v>132</v>
      </c>
      <c r="F275" s="402">
        <v>0</v>
      </c>
      <c r="G275" s="403"/>
      <c r="H275" s="404">
        <v>0</v>
      </c>
      <c r="I275" s="435"/>
      <c r="J275" s="404">
        <v>0</v>
      </c>
      <c r="K275" s="435"/>
      <c r="L275" s="404">
        <v>0</v>
      </c>
      <c r="M275" s="435"/>
      <c r="N275" s="280">
        <v>0</v>
      </c>
      <c r="O275" s="254"/>
      <c r="P275" s="280">
        <v>0</v>
      </c>
      <c r="Q275" s="254"/>
      <c r="R275" s="280">
        <v>0</v>
      </c>
      <c r="S275" s="254"/>
      <c r="T275" s="280">
        <v>0</v>
      </c>
      <c r="U275" s="254"/>
      <c r="V275" s="280"/>
      <c r="W275" s="254"/>
      <c r="X275" s="280"/>
      <c r="Y275" s="254"/>
      <c r="Z275" s="280"/>
      <c r="AA275" s="254"/>
      <c r="AB275" s="280"/>
      <c r="AC275" s="255"/>
      <c r="AD275" s="380"/>
      <c r="AE275" s="383"/>
      <c r="AF275" s="440"/>
      <c r="AG275" s="389"/>
      <c r="AH275" s="389"/>
    </row>
    <row r="276" customHeight="1" spans="2:34">
      <c r="B276" s="357" t="s">
        <v>133</v>
      </c>
      <c r="C276" s="358" t="s">
        <v>134</v>
      </c>
      <c r="D276" s="358" t="s">
        <v>134</v>
      </c>
      <c r="E276" s="405" t="s">
        <v>134</v>
      </c>
      <c r="F276" s="402">
        <v>0.9773</v>
      </c>
      <c r="G276" s="403"/>
      <c r="H276" s="404">
        <v>0.9438</v>
      </c>
      <c r="I276" s="435"/>
      <c r="J276" s="404">
        <v>0.79</v>
      </c>
      <c r="K276" s="435"/>
      <c r="L276" s="404">
        <v>0.91</v>
      </c>
      <c r="M276" s="435"/>
      <c r="N276" s="280">
        <v>0.91</v>
      </c>
      <c r="O276" s="254"/>
      <c r="P276" s="280">
        <v>0.96</v>
      </c>
      <c r="Q276" s="254"/>
      <c r="R276" s="280">
        <v>0.97</v>
      </c>
      <c r="S276" s="254"/>
      <c r="T276" s="280">
        <v>0.97</v>
      </c>
      <c r="U276" s="254"/>
      <c r="V276" s="280"/>
      <c r="W276" s="254"/>
      <c r="X276" s="280"/>
      <c r="Y276" s="254"/>
      <c r="Z276" s="280"/>
      <c r="AA276" s="254"/>
      <c r="AB276" s="280"/>
      <c r="AC276" s="255"/>
      <c r="AD276" s="380"/>
      <c r="AE276" s="383"/>
      <c r="AF276" s="440"/>
      <c r="AG276" s="389"/>
      <c r="AH276" s="389"/>
    </row>
    <row r="277" customHeight="1" spans="2:34">
      <c r="B277" s="357" t="s">
        <v>135</v>
      </c>
      <c r="C277" s="358"/>
      <c r="D277" s="358"/>
      <c r="E277" s="405"/>
      <c r="F277" s="402">
        <v>1</v>
      </c>
      <c r="G277" s="403"/>
      <c r="H277" s="404">
        <v>1</v>
      </c>
      <c r="I277" s="435"/>
      <c r="J277" s="404">
        <v>1</v>
      </c>
      <c r="K277" s="435"/>
      <c r="L277" s="404">
        <v>0.99</v>
      </c>
      <c r="M277" s="435"/>
      <c r="N277" s="280">
        <v>1</v>
      </c>
      <c r="O277" s="254"/>
      <c r="P277" s="280">
        <v>0.99</v>
      </c>
      <c r="Q277" s="254"/>
      <c r="R277" s="280">
        <v>0.99</v>
      </c>
      <c r="S277" s="254"/>
      <c r="T277" s="280">
        <v>1</v>
      </c>
      <c r="U277" s="254"/>
      <c r="V277" s="280"/>
      <c r="W277" s="254"/>
      <c r="X277" s="280"/>
      <c r="Y277" s="254"/>
      <c r="Z277" s="280"/>
      <c r="AA277" s="254"/>
      <c r="AB277" s="280"/>
      <c r="AC277" s="255"/>
      <c r="AD277" s="380"/>
      <c r="AE277" s="383"/>
      <c r="AF277" s="440"/>
      <c r="AG277" s="389"/>
      <c r="AH277" s="389"/>
    </row>
    <row r="278" customHeight="1" spans="2:34">
      <c r="B278" s="362" t="s">
        <v>136</v>
      </c>
      <c r="C278" s="363" t="s">
        <v>137</v>
      </c>
      <c r="D278" s="363" t="s">
        <v>137</v>
      </c>
      <c r="E278" s="406" t="s">
        <v>137</v>
      </c>
      <c r="F278" s="402">
        <v>0.8718</v>
      </c>
      <c r="G278" s="403"/>
      <c r="H278" s="404">
        <v>0.8219</v>
      </c>
      <c r="I278" s="435"/>
      <c r="J278" s="404">
        <v>0.94</v>
      </c>
      <c r="K278" s="435"/>
      <c r="L278" s="404">
        <v>1</v>
      </c>
      <c r="M278" s="435"/>
      <c r="N278" s="280">
        <v>0.97</v>
      </c>
      <c r="O278" s="254"/>
      <c r="P278" s="280">
        <v>0.94</v>
      </c>
      <c r="Q278" s="254"/>
      <c r="R278" s="280">
        <v>0.98</v>
      </c>
      <c r="S278" s="254"/>
      <c r="T278" s="280">
        <v>1</v>
      </c>
      <c r="U278" s="254"/>
      <c r="V278" s="280"/>
      <c r="W278" s="254"/>
      <c r="X278" s="280"/>
      <c r="Y278" s="254"/>
      <c r="Z278" s="280"/>
      <c r="AA278" s="254"/>
      <c r="AB278" s="280"/>
      <c r="AC278" s="255"/>
      <c r="AD278" s="380"/>
      <c r="AE278" s="383"/>
      <c r="AF278" s="440"/>
      <c r="AG278" s="389"/>
      <c r="AH278" s="389"/>
    </row>
    <row r="279" ht="23.25" customHeight="1" spans="2:34">
      <c r="B279" s="362" t="s">
        <v>138</v>
      </c>
      <c r="C279" s="363" t="s">
        <v>139</v>
      </c>
      <c r="D279" s="363" t="s">
        <v>139</v>
      </c>
      <c r="E279" s="406" t="s">
        <v>139</v>
      </c>
      <c r="F279" s="402">
        <v>1</v>
      </c>
      <c r="G279" s="403"/>
      <c r="H279" s="404">
        <v>1</v>
      </c>
      <c r="I279" s="435"/>
      <c r="J279" s="404">
        <v>1</v>
      </c>
      <c r="K279" s="435"/>
      <c r="L279" s="404">
        <v>1</v>
      </c>
      <c r="M279" s="435"/>
      <c r="N279" s="280">
        <v>0.98</v>
      </c>
      <c r="O279" s="254"/>
      <c r="P279" s="280">
        <v>0.96</v>
      </c>
      <c r="Q279" s="254"/>
      <c r="R279" s="280">
        <v>0.99</v>
      </c>
      <c r="S279" s="254"/>
      <c r="T279" s="280">
        <v>1</v>
      </c>
      <c r="U279" s="254"/>
      <c r="V279" s="280"/>
      <c r="W279" s="254"/>
      <c r="X279" s="280"/>
      <c r="Y279" s="254"/>
      <c r="Z279" s="280"/>
      <c r="AA279" s="254"/>
      <c r="AB279" s="280"/>
      <c r="AC279" s="255"/>
      <c r="AD279" s="380"/>
      <c r="AE279" s="383"/>
      <c r="AF279" s="440"/>
      <c r="AG279" s="389"/>
      <c r="AH279" s="389"/>
    </row>
    <row r="280" customHeight="1" spans="2:34">
      <c r="B280" s="362" t="s">
        <v>140</v>
      </c>
      <c r="C280" s="363" t="s">
        <v>141</v>
      </c>
      <c r="D280" s="363" t="s">
        <v>141</v>
      </c>
      <c r="E280" s="406" t="s">
        <v>141</v>
      </c>
      <c r="F280" s="402">
        <v>0.5</v>
      </c>
      <c r="G280" s="403"/>
      <c r="H280" s="404">
        <v>0</v>
      </c>
      <c r="I280" s="435"/>
      <c r="J280" s="404">
        <v>0</v>
      </c>
      <c r="K280" s="435"/>
      <c r="L280" s="404">
        <v>0</v>
      </c>
      <c r="M280" s="435"/>
      <c r="N280" s="280">
        <v>1</v>
      </c>
      <c r="O280" s="254"/>
      <c r="P280" s="280">
        <v>0</v>
      </c>
      <c r="Q280" s="254"/>
      <c r="R280" s="280">
        <v>0</v>
      </c>
      <c r="S280" s="254"/>
      <c r="T280" s="280">
        <v>0</v>
      </c>
      <c r="U280" s="254"/>
      <c r="V280" s="280"/>
      <c r="W280" s="254"/>
      <c r="X280" s="280"/>
      <c r="Y280" s="254"/>
      <c r="Z280" s="280"/>
      <c r="AA280" s="254"/>
      <c r="AB280" s="280"/>
      <c r="AC280" s="255"/>
      <c r="AD280" s="380"/>
      <c r="AE280" s="383"/>
      <c r="AF280" s="440"/>
      <c r="AG280" s="389"/>
      <c r="AH280" s="389"/>
    </row>
    <row r="281" customHeight="1" spans="2:34">
      <c r="B281" s="362" t="s">
        <v>142</v>
      </c>
      <c r="C281" s="363" t="s">
        <v>143</v>
      </c>
      <c r="D281" s="363" t="s">
        <v>143</v>
      </c>
      <c r="E281" s="406" t="s">
        <v>143</v>
      </c>
      <c r="F281" s="402">
        <v>0.622</v>
      </c>
      <c r="G281" s="403"/>
      <c r="H281" s="404">
        <v>0.7293</v>
      </c>
      <c r="I281" s="435"/>
      <c r="J281" s="280">
        <v>0.83</v>
      </c>
      <c r="K281" s="254"/>
      <c r="L281" s="404">
        <v>0.84</v>
      </c>
      <c r="M281" s="435"/>
      <c r="N281" s="280">
        <v>0.8</v>
      </c>
      <c r="O281" s="254"/>
      <c r="P281" s="280">
        <v>0.88</v>
      </c>
      <c r="Q281" s="254"/>
      <c r="R281" s="280">
        <v>0.93</v>
      </c>
      <c r="S281" s="254"/>
      <c r="T281" s="280">
        <v>0.96</v>
      </c>
      <c r="U281" s="254"/>
      <c r="V281" s="280"/>
      <c r="W281" s="254"/>
      <c r="X281" s="280"/>
      <c r="Y281" s="254"/>
      <c r="Z281" s="280"/>
      <c r="AA281" s="254"/>
      <c r="AB281" s="280"/>
      <c r="AC281" s="255"/>
      <c r="AD281" s="380"/>
      <c r="AE281" s="383"/>
      <c r="AF281" s="440"/>
      <c r="AG281" s="389"/>
      <c r="AH281" s="389"/>
    </row>
    <row r="282" ht="23.25" customHeight="1" spans="2:34">
      <c r="B282" s="357" t="s">
        <v>144</v>
      </c>
      <c r="C282" s="358" t="s">
        <v>145</v>
      </c>
      <c r="D282" s="358" t="s">
        <v>145</v>
      </c>
      <c r="E282" s="405" t="s">
        <v>145</v>
      </c>
      <c r="F282" s="402">
        <v>1</v>
      </c>
      <c r="G282" s="403"/>
      <c r="H282" s="404">
        <v>0.9811</v>
      </c>
      <c r="I282" s="435"/>
      <c r="J282" s="404">
        <v>0.97</v>
      </c>
      <c r="K282" s="435"/>
      <c r="L282" s="404">
        <v>0.99</v>
      </c>
      <c r="M282" s="435"/>
      <c r="N282" s="280">
        <v>0.1</v>
      </c>
      <c r="O282" s="254"/>
      <c r="P282" s="280">
        <v>0.99</v>
      </c>
      <c r="Q282" s="254"/>
      <c r="R282" s="280">
        <v>1</v>
      </c>
      <c r="S282" s="254"/>
      <c r="T282" s="280">
        <v>1</v>
      </c>
      <c r="U282" s="254"/>
      <c r="V282" s="280"/>
      <c r="W282" s="254"/>
      <c r="X282" s="280"/>
      <c r="Y282" s="254"/>
      <c r="Z282" s="280"/>
      <c r="AA282" s="254"/>
      <c r="AB282" s="280"/>
      <c r="AC282" s="255"/>
      <c r="AD282" s="380"/>
      <c r="AE282" s="383"/>
      <c r="AF282" s="440"/>
      <c r="AG282" s="389"/>
      <c r="AH282" s="389"/>
    </row>
    <row r="283" ht="20.25" customHeight="1" spans="2:34">
      <c r="B283" s="407" t="s">
        <v>146</v>
      </c>
      <c r="C283" s="408" t="s">
        <v>147</v>
      </c>
      <c r="D283" s="408" t="s">
        <v>147</v>
      </c>
      <c r="E283" s="409" t="s">
        <v>147</v>
      </c>
      <c r="F283" s="410">
        <v>1</v>
      </c>
      <c r="G283" s="411"/>
      <c r="H283" s="412">
        <v>1</v>
      </c>
      <c r="I283" s="260"/>
      <c r="J283" s="412">
        <v>1</v>
      </c>
      <c r="K283" s="260"/>
      <c r="L283" s="436">
        <v>0.99</v>
      </c>
      <c r="M283" s="437"/>
      <c r="N283" s="412">
        <v>0.94</v>
      </c>
      <c r="O283" s="260"/>
      <c r="P283" s="412">
        <v>1</v>
      </c>
      <c r="Q283" s="260"/>
      <c r="R283" s="412">
        <v>1</v>
      </c>
      <c r="S283" s="260"/>
      <c r="T283" s="412">
        <v>1</v>
      </c>
      <c r="U283" s="260"/>
      <c r="V283" s="412"/>
      <c r="W283" s="260"/>
      <c r="X283" s="412"/>
      <c r="Y283" s="260"/>
      <c r="Z283" s="412"/>
      <c r="AA283" s="260"/>
      <c r="AB283" s="412"/>
      <c r="AC283" s="261"/>
      <c r="AD283" s="441"/>
      <c r="AE283" s="383"/>
      <c r="AF283" s="440"/>
      <c r="AG283" s="389"/>
      <c r="AH283" s="389"/>
    </row>
    <row r="284" ht="15.75" spans="2:34">
      <c r="B284" s="413"/>
      <c r="C284" s="414"/>
      <c r="D284" s="414"/>
      <c r="E284" s="414"/>
      <c r="F284" s="414"/>
      <c r="G284" s="414"/>
      <c r="H284" s="414"/>
      <c r="I284" s="414"/>
      <c r="J284" s="414"/>
      <c r="K284" s="414"/>
      <c r="L284" s="414"/>
      <c r="M284" s="414"/>
      <c r="N284" s="438" t="s">
        <v>151</v>
      </c>
      <c r="O284" s="438"/>
      <c r="P284" s="438"/>
      <c r="Q284" s="438"/>
      <c r="R284" s="438"/>
      <c r="S284" s="438"/>
      <c r="T284" s="438"/>
      <c r="U284" s="438"/>
      <c r="V284" s="438"/>
      <c r="W284" s="438"/>
      <c r="X284" s="438"/>
      <c r="Y284" s="438"/>
      <c r="Z284" s="438"/>
      <c r="AA284" s="438"/>
      <c r="AB284" s="438"/>
      <c r="AC284" s="442"/>
      <c r="AD284" s="443"/>
      <c r="AE284" s="387"/>
      <c r="AF284" s="440"/>
      <c r="AG284" s="389"/>
      <c r="AH284" s="389"/>
    </row>
    <row r="285" spans="2:34">
      <c r="B285" s="415" t="s">
        <v>152</v>
      </c>
      <c r="C285" s="415"/>
      <c r="D285" s="415"/>
      <c r="E285" s="415"/>
      <c r="F285" s="415"/>
      <c r="G285" s="415"/>
      <c r="H285" s="415"/>
      <c r="I285" s="415"/>
      <c r="J285" s="415"/>
      <c r="K285" s="415"/>
      <c r="L285" s="415"/>
      <c r="M285" s="415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89"/>
      <c r="AF285" s="389"/>
      <c r="AG285" s="389"/>
      <c r="AH285" s="389"/>
    </row>
    <row r="286" ht="13.5" customHeight="1" spans="2:34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389"/>
      <c r="AF286" s="389"/>
      <c r="AG286" s="389"/>
      <c r="AH286" s="389"/>
    </row>
    <row r="287" ht="13.5" spans="31:34">
      <c r="AE287" s="389"/>
      <c r="AF287" s="389"/>
      <c r="AG287" s="389"/>
      <c r="AH287" s="389"/>
    </row>
    <row r="288" customHeight="1" spans="2:34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  <c r="AE288" s="389"/>
      <c r="AF288" s="389"/>
      <c r="AG288" s="389"/>
      <c r="AH288" s="389"/>
    </row>
    <row r="289" spans="2:34">
      <c r="B289" s="416"/>
      <c r="C289" s="417"/>
      <c r="D289" s="417"/>
      <c r="E289" s="417"/>
      <c r="F289" s="417"/>
      <c r="G289" s="417"/>
      <c r="H289" s="417"/>
      <c r="I289" s="417"/>
      <c r="J289" s="417"/>
      <c r="K289" s="417"/>
      <c r="L289" s="417"/>
      <c r="M289" s="417"/>
      <c r="N289" s="417"/>
      <c r="O289" s="417"/>
      <c r="P289" s="417"/>
      <c r="Q289" s="417"/>
      <c r="R289" s="417"/>
      <c r="S289" s="417"/>
      <c r="T289" s="417"/>
      <c r="U289" s="417"/>
      <c r="V289" s="417"/>
      <c r="W289" s="417"/>
      <c r="X289" s="417"/>
      <c r="Y289" s="417"/>
      <c r="Z289" s="417"/>
      <c r="AA289" s="417"/>
      <c r="AB289" s="417"/>
      <c r="AC289" s="444"/>
      <c r="AE289" s="389"/>
      <c r="AF289" s="389"/>
      <c r="AG289" s="389"/>
      <c r="AH289" s="389"/>
    </row>
    <row r="290" spans="2:34">
      <c r="B290" s="418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45"/>
      <c r="AE290" s="389"/>
      <c r="AF290" s="389"/>
      <c r="AG290" s="389"/>
      <c r="AH290" s="389"/>
    </row>
    <row r="291" spans="2:34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>
        <v>435</v>
      </c>
      <c r="Q291" s="342"/>
      <c r="R291" s="342">
        <v>597</v>
      </c>
      <c r="S291" s="342"/>
      <c r="T291" s="342">
        <v>889</v>
      </c>
      <c r="U291" s="342"/>
      <c r="V291" s="342"/>
      <c r="W291" s="342"/>
      <c r="X291" s="342"/>
      <c r="Y291" s="342"/>
      <c r="Z291" s="342"/>
      <c r="AA291" s="342"/>
      <c r="AB291" s="342"/>
      <c r="AC291" s="439"/>
      <c r="AE291" s="389"/>
      <c r="AF291" s="389"/>
      <c r="AG291" s="389"/>
      <c r="AH291" s="389"/>
    </row>
    <row r="292" spans="2:34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>
        <v>2735</v>
      </c>
      <c r="S292" s="254"/>
      <c r="T292" s="254">
        <v>2647</v>
      </c>
      <c r="U292" s="254"/>
      <c r="V292" s="254"/>
      <c r="W292" s="254"/>
      <c r="X292" s="254"/>
      <c r="Y292" s="254"/>
      <c r="Z292" s="254"/>
      <c r="AA292" s="254"/>
      <c r="AB292" s="254"/>
      <c r="AC292" s="255"/>
      <c r="AE292" s="389"/>
      <c r="AF292" s="389"/>
      <c r="AG292" s="389"/>
      <c r="AH292" s="389"/>
    </row>
    <row r="293" spans="2:34">
      <c r="B293" s="327" t="s">
        <v>157</v>
      </c>
      <c r="C293" s="328"/>
      <c r="D293" s="328"/>
      <c r="E293" s="419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>
        <v>0</v>
      </c>
      <c r="S293" s="295"/>
      <c r="T293" s="294">
        <v>0</v>
      </c>
      <c r="U293" s="295"/>
      <c r="V293" s="294"/>
      <c r="W293" s="295"/>
      <c r="X293" s="294"/>
      <c r="Y293" s="295"/>
      <c r="Z293" s="294"/>
      <c r="AA293" s="295"/>
      <c r="AB293" s="294"/>
      <c r="AC293" s="446"/>
      <c r="AE293" s="389"/>
      <c r="AF293" s="389"/>
      <c r="AG293" s="389"/>
      <c r="AH293" s="389"/>
    </row>
    <row r="294" spans="2:34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>
        <v>0</v>
      </c>
      <c r="S294" s="254"/>
      <c r="T294" s="254">
        <v>0</v>
      </c>
      <c r="U294" s="254"/>
      <c r="V294" s="254"/>
      <c r="W294" s="254"/>
      <c r="X294" s="254"/>
      <c r="Y294" s="254"/>
      <c r="Z294" s="254"/>
      <c r="AA294" s="254"/>
      <c r="AB294" s="254"/>
      <c r="AC294" s="255"/>
      <c r="AE294" s="389"/>
      <c r="AF294" s="389"/>
      <c r="AG294" s="389"/>
      <c r="AH294" s="389"/>
    </row>
    <row r="295" spans="2:34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>
        <v>0</v>
      </c>
      <c r="S295" s="254"/>
      <c r="T295" s="254">
        <v>0</v>
      </c>
      <c r="U295" s="254"/>
      <c r="V295" s="254"/>
      <c r="W295" s="254"/>
      <c r="X295" s="254"/>
      <c r="Y295" s="254"/>
      <c r="Z295" s="254"/>
      <c r="AA295" s="254"/>
      <c r="AB295" s="254"/>
      <c r="AC295" s="255"/>
      <c r="AE295" s="389"/>
      <c r="AF295" s="389"/>
      <c r="AG295" s="389"/>
      <c r="AH295" s="389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>
        <v>963</v>
      </c>
      <c r="S296" s="254"/>
      <c r="T296" s="254">
        <v>902</v>
      </c>
      <c r="U296" s="254"/>
      <c r="V296" s="254"/>
      <c r="W296" s="254"/>
      <c r="X296" s="254"/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>
        <v>18</v>
      </c>
      <c r="S297" s="314"/>
      <c r="T297" s="314">
        <v>10</v>
      </c>
      <c r="U297" s="314"/>
      <c r="V297" s="314"/>
      <c r="W297" s="314"/>
      <c r="X297" s="314"/>
      <c r="Y297" s="314"/>
      <c r="Z297" s="314"/>
      <c r="AA297" s="314"/>
      <c r="AB297" s="314"/>
      <c r="AC297" s="447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4313</v>
      </c>
      <c r="S298" s="248"/>
      <c r="T298" s="246">
        <f>T291+T292+T294+T295+T296+T297</f>
        <v>4448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20" t="s">
        <v>154</v>
      </c>
      <c r="C307" s="421"/>
      <c r="D307" s="421"/>
      <c r="E307" s="422"/>
      <c r="F307" s="338" t="s">
        <v>81</v>
      </c>
      <c r="G307" s="339"/>
      <c r="H307" s="30"/>
    </row>
    <row r="308" spans="2:7">
      <c r="B308" s="423" t="s">
        <v>155</v>
      </c>
      <c r="C308" s="424"/>
      <c r="D308" s="424"/>
      <c r="E308" s="425"/>
      <c r="F308" s="426">
        <f>SUM(F291:AC291)</f>
        <v>5160</v>
      </c>
      <c r="G308" s="341"/>
    </row>
    <row r="309" spans="2:7">
      <c r="B309" s="327" t="s">
        <v>156</v>
      </c>
      <c r="C309" s="328"/>
      <c r="D309" s="328"/>
      <c r="E309" s="427"/>
      <c r="F309" s="426">
        <f>SUM(F292:AC292)</f>
        <v>19254</v>
      </c>
      <c r="G309" s="341"/>
    </row>
    <row r="310" spans="2:7">
      <c r="B310" s="327" t="s">
        <v>158</v>
      </c>
      <c r="C310" s="328"/>
      <c r="D310" s="328"/>
      <c r="E310" s="427"/>
      <c r="F310" s="426">
        <f t="shared" ref="F310" si="16">SUM(F293:AC293)</f>
        <v>1</v>
      </c>
      <c r="G310" s="341"/>
    </row>
    <row r="311" spans="2:7">
      <c r="B311" s="327" t="s">
        <v>159</v>
      </c>
      <c r="C311" s="328"/>
      <c r="D311" s="328"/>
      <c r="E311" s="427"/>
      <c r="F311" s="426">
        <f>SUM(F295:AC295)</f>
        <v>0</v>
      </c>
      <c r="G311" s="341"/>
    </row>
    <row r="312" spans="2:7">
      <c r="B312" s="327" t="s">
        <v>10</v>
      </c>
      <c r="C312" s="328"/>
      <c r="D312" s="328"/>
      <c r="E312" s="427"/>
      <c r="F312" s="426">
        <f>SUM(F296:AC296)</f>
        <v>6972</v>
      </c>
      <c r="G312" s="341"/>
    </row>
    <row r="313" ht="13.5" spans="2:7">
      <c r="B313" s="346" t="s">
        <v>160</v>
      </c>
      <c r="C313" s="347"/>
      <c r="D313" s="347"/>
      <c r="E313" s="428"/>
      <c r="F313" s="426">
        <f>SUM(F297:AC297)</f>
        <v>79</v>
      </c>
      <c r="G313" s="341"/>
    </row>
    <row r="314" ht="13.5" spans="2:7">
      <c r="B314" s="429" t="s">
        <v>33</v>
      </c>
      <c r="C314" s="430"/>
      <c r="D314" s="430"/>
      <c r="E314" s="431"/>
      <c r="F314" s="246">
        <f>SUM(F308:G313)</f>
        <v>31466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F31" sqref="F31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38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4448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5</v>
      </c>
      <c r="G8" s="12">
        <v>0.112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38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v>4448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5</v>
      </c>
      <c r="H26" s="12">
        <v>0.112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tabSelected="1" workbookViewId="0">
      <selection activeCell="G27" sqref="G27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>
        <v>484</v>
      </c>
      <c r="K6" s="4"/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>
        <v>71</v>
      </c>
      <c r="K7" s="4"/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>
        <v>3893</v>
      </c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4448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AGOSTO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B037B2C95F5C40A295656A49E31A649B_13</vt:lpwstr>
  </property>
  <property fmtid="{D5CDD505-2E9C-101B-9397-08002B2CF9AE}" pid="3" name="KSOProductBuildVer">
    <vt:lpwstr>3082-12.2.0.18607</vt:lpwstr>
  </property>
</Properties>
</file>