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customXml/itemProps1.xml" ContentType="application/vnd.openxmlformats-officedocument.customXmlProperties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ABRIL 2025" sheetId="1" state="visible" r:id="rId1"/>
    <sheet name="QUEJAS POAIV" sheetId="2" state="visible" r:id="rId2"/>
    <sheet name="TIPO DOCUMENTAL" sheetId="3" state="visible" r:id="rId3"/>
  </sheets>
  <calcPr/>
</workbook>
</file>

<file path=xl/sharedStrings.xml><?xml version="1.0" encoding="utf-8"?>
<sst xmlns="http://schemas.openxmlformats.org/spreadsheetml/2006/main" count="150" uniqueCount="150">
  <si>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</si>
  <si>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</si>
  <si>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</si>
  <si>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</si>
  <si>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</si>
  <si>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</si>
  <si>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</si>
  <si>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</si>
  <si>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</si>
  <si>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</si>
  <si>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</si>
  <si>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</si>
  <si>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</si>
  <si>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</si>
  <si>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</si>
  <si>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</si>
  <si>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</si>
  <si>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</si>
  <si>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</si>
  <si>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</si>
  <si>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</si>
  <si>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</si>
  <si>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</si>
  <si>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</si>
  <si>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</si>
  <si>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</si>
  <si>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</si>
  <si>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</si>
  <si>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</si>
  <si>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</si>
  <si>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</si>
  <si>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</si>
  <si>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</si>
  <si>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</si>
  <si>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</si>
  <si>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</si>
  <si>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</si>
  <si>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</si>
  <si>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</si>
  <si>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</si>
  <si>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</si>
  <si>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</si>
  <si>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</si>
  <si>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</si>
  <si>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</si>
  <si>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</si>
  <si>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</si>
  <si>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</si>
  <si>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</si>
  <si>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</si>
  <si>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</si>
  <si>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</si>
  <si>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</si>
  <si>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</si>
  <si>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</si>
  <si>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</si>
  <si>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</si>
  <si>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</si>
  <si>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</si>
  <si>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</si>
  <si>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</si>
  <si>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</si>
  <si>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</si>
  <si>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</si>
  <si>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</si>
  <si>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</si>
  <si>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</si>
  <si>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</si>
  <si>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</si>
  <si>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</si>
  <si>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</si>
  <si>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</si>
  <si>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</si>
  <si>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</si>
  <si>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</si>
  <si>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</si>
  <si>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</si>
  <si>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</si>
  <si>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</si>
  <si>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</si>
  <si>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</si>
  <si>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</si>
  <si>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</si>
  <si>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</si>
  <si>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</si>
  <si>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</si>
  <si>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</si>
  <si>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</si>
  <si>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</si>
  <si>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</si>
  <si>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</si>
  <si>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</si>
  <si>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</si>
  <si>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</si>
  <si>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</si>
  <si>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</si>
  <si>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</si>
  <si>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</si>
  <si>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</si>
  <si>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</si>
  <si>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</si>
  <si>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</si>
  <si>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</si>
  <si>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</si>
  <si>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</si>
  <si>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</si>
  <si>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ARCHIVO, CORRESPONDENCIA Y HOJAS DE VIDA</t>
  </si>
  <si>
    <t xml:space="preserve">ASUNTOS LEGALES</t>
  </si>
  <si>
    <t xml:space="preserve">ATENCIÓN AL CIUDADANO</t>
  </si>
  <si>
    <t xml:space="preserve">CALIDAD EDUCATIVA</t>
  </si>
  <si>
    <t>COMUNICACIONES</t>
  </si>
  <si>
    <t xml:space="preserve">PLANEACION Y COBERTURA</t>
  </si>
  <si>
    <t>CONSTANCIAS</t>
  </si>
  <si>
    <t>CONTABILIDAD</t>
  </si>
  <si>
    <t>DESPACHO</t>
  </si>
  <si>
    <t>ESCALAFON</t>
  </si>
  <si>
    <t xml:space="preserve">GESTION ADMINISTRATIVA</t>
  </si>
  <si>
    <t xml:space="preserve">GESTION ORGANIZACIONAL</t>
  </si>
  <si>
    <t xml:space="preserve">INSPECCION Y VIGILANCIA</t>
  </si>
  <si>
    <t>NOMINA</t>
  </si>
  <si>
    <t>PLANEACIÓN</t>
  </si>
  <si>
    <t xml:space="preserve">PRESTACIONES SOCIALES</t>
  </si>
  <si>
    <t>PRESUPUESTO</t>
  </si>
  <si>
    <t xml:space="preserve">RECURSOS HUMANOS</t>
  </si>
  <si>
    <t>SISTEMAS</t>
  </si>
  <si>
    <t>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</si>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</sst>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83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theme="1"/>
      </bottom>
      <diagonal style="none"/>
    </border>
    <border>
      <left style="none"/>
      <right style="thin">
        <color theme="1"/>
      </right>
      <top style="none"/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none"/>
      <right style="none"/>
      <top style="thin">
        <color theme="1"/>
      </top>
      <bottom style="none"/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94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6" numFmtId="0" xfId="0" applyFont="1" applyFill="1" applyBorder="1" applyAlignment="1">
      <alignment horizontal="center" wrapText="1"/>
    </xf>
    <xf fontId="0" fillId="27" borderId="67" numFmtId="0" xfId="0" applyFill="1" applyBorder="1" applyAlignment="1" applyProtection="1">
      <alignment horizontal="center"/>
      <protection locked="0"/>
    </xf>
    <xf fontId="0" fillId="27" borderId="66" numFmtId="0" xfId="0" applyFill="1" applyBorder="1" applyAlignment="1" applyProtection="1">
      <alignment horizontal="center"/>
      <protection locked="0"/>
    </xf>
    <xf fontId="0" fillId="27" borderId="67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68" numFmtId="0" xfId="0" applyFont="1" applyFill="1" applyBorder="1" applyAlignment="1">
      <alignment horizontal="center" wrapText="1"/>
    </xf>
    <xf fontId="25" fillId="27" borderId="69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70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40" fillId="34" borderId="0" numFmtId="0" xfId="532" applyFont="1" applyFill="1" applyAlignment="1">
      <alignment horizontal="center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center"/>
    </xf>
    <xf fontId="41" fillId="0" borderId="0" numFmtId="0" xfId="0" applyFont="1" applyAlignment="1">
      <alignment horizontal="center"/>
    </xf>
    <xf fontId="0" fillId="0" borderId="0" numFmtId="0" xfId="0" applyProtection="1">
      <protection locked="0"/>
    </xf>
    <xf fontId="41" fillId="27" borderId="68" numFmtId="0" xfId="0" applyFont="1" applyFill="1" applyBorder="1" applyAlignment="1">
      <alignment horizontal="center"/>
    </xf>
    <xf fontId="41" fillId="27" borderId="69" numFmtId="0" xfId="0" applyFont="1" applyFill="1" applyBorder="1" applyAlignment="1">
      <alignment horizontal="center"/>
    </xf>
    <xf fontId="24" fillId="27" borderId="68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0" fillId="0" borderId="71" numFmtId="0" xfId="0" applyBorder="1" applyProtection="1">
      <protection locked="0"/>
    </xf>
    <xf fontId="0" fillId="0" borderId="71" numFmtId="0" xfId="0" applyBorder="1" applyAlignment="1" applyProtection="1">
      <alignment horizontal="center"/>
      <protection locked="0"/>
    </xf>
    <xf fontId="0" fillId="0" borderId="72" numFmtId="0" xfId="0" applyBorder="1" applyProtection="1">
      <protection locked="0"/>
    </xf>
    <xf fontId="27" fillId="27" borderId="73" numFmtId="0" xfId="0" applyFont="1" applyFill="1" applyBorder="1" applyAlignment="1" applyProtection="1">
      <alignment horizontal="center" vertical="center" wrapText="1"/>
    </xf>
    <xf fontId="27" fillId="27" borderId="74" numFmtId="0" xfId="0" applyFont="1" applyFill="1" applyBorder="1" applyAlignment="1" applyProtection="1">
      <alignment horizontal="center" vertical="center" wrapText="1"/>
    </xf>
    <xf fontId="27" fillId="27" borderId="75" numFmtId="0" xfId="0" applyFont="1" applyFill="1" applyBorder="1" applyAlignment="1" applyProtection="1">
      <alignment horizontal="center" vertical="center" wrapText="1"/>
    </xf>
    <xf fontId="27" fillId="27" borderId="76" numFmtId="0" xfId="0" applyFont="1" applyFill="1" applyBorder="1" applyAlignment="1" applyProtection="1">
      <alignment horizontal="center" vertical="center" wrapText="1"/>
    </xf>
    <xf fontId="41" fillId="27" borderId="77" numFmtId="0" xfId="0" applyFont="1" applyFill="1" applyBorder="1" applyAlignment="1" applyProtection="1">
      <alignment horizontal="center"/>
    </xf>
    <xf fontId="41" fillId="27" borderId="78" numFmtId="0" xfId="0" applyFont="1" applyFill="1" applyBorder="1" applyAlignment="1" applyProtection="1">
      <alignment horizontal="center"/>
    </xf>
    <xf fontId="41" fillId="27" borderId="79" numFmtId="0" xfId="0" applyFont="1" applyFill="1" applyBorder="1" applyAlignment="1" applyProtection="1">
      <alignment horizontal="center"/>
    </xf>
    <xf fontId="38" fillId="27" borderId="77" numFmtId="0" xfId="0" applyFont="1" applyFill="1" applyBorder="1" applyAlignment="1" applyProtection="1">
      <alignment horizontal="center" vertical="center"/>
    </xf>
    <xf fontId="38" fillId="27" borderId="79" numFmtId="0" xfId="0" applyFont="1" applyFill="1" applyBorder="1" applyAlignment="1" applyProtection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 applyProtection="1">
      <alignment horizontal="left" vertical="center" wrapText="1"/>
      <protection locked="0"/>
    </xf>
    <xf fontId="0" fillId="0" borderId="0" numFmtId="1" xfId="0" applyNumberFormat="1" applyAlignment="1" applyProtection="1">
      <alignment horizontal="center" vertical="center" wrapText="1"/>
      <protection locked="0"/>
    </xf>
    <xf fontId="0" fillId="0" borderId="0" numFmtId="1" xfId="0" applyNumberFormat="1" applyAlignment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7" numFmtId="0" xfId="0" applyFont="1" applyFill="1" applyBorder="1" applyAlignment="1" applyProtection="1">
      <alignment horizontal="left"/>
    </xf>
    <xf fontId="36" fillId="27" borderId="78" numFmtId="0" xfId="0" applyFont="1" applyFill="1" applyBorder="1" applyAlignment="1" applyProtection="1">
      <alignment horizontal="left"/>
    </xf>
    <xf fontId="36" fillId="27" borderId="79" numFmtId="0" xfId="0" applyFont="1" applyFill="1" applyBorder="1" applyAlignment="1" applyProtection="1">
      <alignment horizontal="left"/>
    </xf>
    <xf fontId="0" fillId="27" borderId="77" numFmtId="1" xfId="0" applyNumberFormat="1" applyFill="1" applyBorder="1" applyAlignment="1" applyProtection="1">
      <alignment horizontal="center" vertical="center" wrapText="1"/>
      <protection locked="0"/>
    </xf>
    <xf fontId="0" fillId="27" borderId="79" numFmtId="1" xfId="0" applyNumberFormat="1" applyFill="1" applyBorder="1" applyAlignment="1" applyProtection="1">
      <alignment horizontal="center" vertical="center" wrapText="1"/>
      <protection locked="0"/>
    </xf>
    <xf fontId="44" fillId="35" borderId="0" numFmtId="10" xfId="0" applyNumberFormat="1" applyFont="1" applyFill="1" applyAlignment="1" applyProtection="1">
      <alignment horizontal="left"/>
    </xf>
    <xf fontId="44" fillId="35" borderId="0" numFmtId="10" xfId="0" applyNumberFormat="1" applyFont="1" applyFill="1" applyAlignment="1" applyProtection="1">
      <alignment horizontal="center"/>
    </xf>
    <xf fontId="44" fillId="35" borderId="0" numFmtId="1" xfId="0" applyNumberFormat="1" applyFont="1" applyFill="1" applyAlignment="1" applyProtection="1">
      <alignment horizontal="center"/>
    </xf>
    <xf fontId="36" fillId="27" borderId="77" numFmtId="0" xfId="0" applyFont="1" applyFill="1" applyBorder="1" applyAlignment="1" applyProtection="1">
      <alignment horizontal="left" wrapText="1"/>
    </xf>
    <xf fontId="36" fillId="27" borderId="78" numFmtId="0" xfId="0" applyFont="1" applyFill="1" applyBorder="1" applyAlignment="1" applyProtection="1">
      <alignment horizontal="left" wrapText="1"/>
    </xf>
    <xf fontId="36" fillId="27" borderId="79" numFmtId="0" xfId="0" applyFont="1" applyFill="1" applyBorder="1" applyAlignment="1" applyProtection="1">
      <alignment horizontal="left" wrapText="1"/>
    </xf>
    <xf fontId="27" fillId="27" borderId="77" numFmtId="0" xfId="0" applyFont="1" applyFill="1" applyBorder="1" applyAlignment="1" applyProtection="1">
      <alignment horizontal="center"/>
    </xf>
    <xf fontId="27" fillId="27" borderId="78" numFmtId="0" xfId="0" applyFont="1" applyFill="1" applyBorder="1" applyAlignment="1" applyProtection="1">
      <alignment horizontal="center"/>
    </xf>
    <xf fontId="27" fillId="27" borderId="79" numFmtId="0" xfId="0" applyFont="1" applyFill="1" applyBorder="1" applyAlignment="1" applyProtection="1">
      <alignment horizontal="center"/>
    </xf>
    <xf fontId="27" fillId="27" borderId="77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79" numFmtId="1" xfId="0" applyNumberFormat="1" applyFont="1" applyFill="1" applyBorder="1" applyAlignment="1" applyProtection="1">
      <alignment horizontal="center" vertical="center" wrapText="1"/>
      <protection locked="0"/>
    </xf>
    <xf fontId="43" fillId="35" borderId="0" numFmtId="10" xfId="0" applyNumberFormat="1" applyFont="1" applyFill="1" applyAlignment="1" applyProtection="1">
      <alignment horizontal="left"/>
    </xf>
    <xf fontId="43" fillId="35" borderId="0" numFmtId="10" xfId="0" applyNumberFormat="1" applyFont="1" applyFill="1" applyAlignment="1" applyProtection="1">
      <alignment horizontal="center"/>
    </xf>
    <xf fontId="43" fillId="35" borderId="0" numFmtId="1" xfId="0" applyNumberFormat="1" applyFont="1" applyFill="1" applyAlignment="1" applyProtection="1">
      <alignment horizontal="center"/>
    </xf>
    <xf fontId="27" fillId="0" borderId="80" numFmtId="0" xfId="0" applyFont="1" applyBorder="1" applyAlignment="1" applyProtection="1">
      <alignment horizontal="center"/>
      <protection locked="0"/>
    </xf>
    <xf fontId="41" fillId="0" borderId="80" numFmtId="0" xfId="0" applyFont="1" applyBorder="1" applyAlignment="1" applyProtection="1">
      <alignment horizontal="center"/>
      <protection locked="0"/>
    </xf>
    <xf fontId="0" fillId="0" borderId="80" numFmtId="1" xfId="0" applyNumberFormat="1" applyBorder="1" applyAlignment="1" applyProtection="1">
      <alignment horizontal="center" vertical="center" wrapText="1"/>
      <protection locked="0"/>
    </xf>
    <xf fontId="0" fillId="35" borderId="0" numFmtId="0" xfId="0" applyFill="1" applyProtection="1">
      <protection locked="0"/>
    </xf>
    <xf fontId="0" fillId="35" borderId="0" numFmtId="0" xfId="0" applyFill="1" applyAlignment="1" applyProtection="1">
      <alignment horizontal="left"/>
      <protection locked="0"/>
    </xf>
    <xf fontId="0" fillId="0" borderId="81" numFmtId="0" xfId="0" applyBorder="1" applyProtection="1">
      <protection locked="0"/>
    </xf>
    <xf fontId="27" fillId="27" borderId="22" numFmtId="0" xfId="0" applyFont="1" applyFill="1" applyBorder="1" applyAlignment="1" applyProtection="1">
      <alignment horizontal="center" vertical="center" wrapText="1"/>
    </xf>
    <xf fontId="27" fillId="27" borderId="20" numFmtId="0" xfId="0" applyFont="1" applyFill="1" applyBorder="1" applyAlignment="1" applyProtection="1">
      <alignment horizontal="center" vertical="center" wrapText="1"/>
    </xf>
    <xf fontId="27" fillId="27" borderId="21" numFmtId="0" xfId="0" applyFont="1" applyFill="1" applyBorder="1" applyAlignment="1" applyProtection="1">
      <alignment horizontal="center" vertical="center" wrapText="1"/>
    </xf>
    <xf fontId="27" fillId="27" borderId="40" numFmtId="0" xfId="0" applyFont="1" applyFill="1" applyBorder="1" applyAlignment="1" applyProtection="1">
      <alignment horizontal="center" vertical="center" wrapText="1"/>
    </xf>
    <xf fontId="41" fillId="27" borderId="65" numFmtId="0" xfId="0" applyFont="1" applyFill="1" applyBorder="1" applyAlignment="1" applyProtection="1">
      <alignment horizontal="center"/>
    </xf>
    <xf fontId="41" fillId="27" borderId="37" numFmtId="0" xfId="0" applyFont="1" applyFill="1" applyBorder="1" applyAlignment="1" applyProtection="1">
      <alignment horizontal="center"/>
    </xf>
    <xf fontId="41" fillId="27" borderId="64" numFmtId="0" xfId="0" applyFont="1" applyFill="1" applyBorder="1" applyAlignment="1" applyProtection="1">
      <alignment horizontal="center"/>
    </xf>
    <xf fontId="24" fillId="27" borderId="65" numFmtId="0" xfId="0" applyFont="1" applyFill="1" applyBorder="1" applyAlignment="1" applyProtection="1">
      <alignment horizontal="center"/>
    </xf>
    <xf fontId="24" fillId="27" borderId="37" numFmtId="0" xfId="0" applyFont="1" applyFill="1" applyBorder="1" applyAlignment="1" applyProtection="1">
      <alignment horizontal="center"/>
    </xf>
    <xf fontId="24" fillId="27" borderId="64" numFmtId="0" xfId="0" applyFont="1" applyFill="1" applyBorder="1" applyAlignment="1" applyProtection="1">
      <alignment horizontal="center"/>
    </xf>
    <xf fontId="24" fillId="0" borderId="0" numFmtId="1" xfId="0" applyNumberFormat="1" applyFont="1" applyAlignment="1" applyProtection="1">
      <alignment horizontal="center"/>
      <protection locked="0"/>
    </xf>
    <xf fontId="0" fillId="0" borderId="0" numFmtId="1" xfId="0" applyNumberFormat="1" applyAlignment="1" applyProtection="1">
      <alignment horizontal="left"/>
      <protection locked="0"/>
    </xf>
    <xf fontId="36" fillId="27" borderId="65" numFmtId="0" xfId="0" applyFont="1" applyFill="1" applyBorder="1" applyAlignment="1" applyProtection="1">
      <alignment horizontal="left"/>
    </xf>
    <xf fontId="36" fillId="27" borderId="37" numFmtId="0" xfId="0" applyFont="1" applyFill="1" applyBorder="1" applyAlignment="1" applyProtection="1">
      <alignment horizontal="left"/>
    </xf>
    <xf fontId="36" fillId="27" borderId="64" numFmtId="0" xfId="0" applyFont="1" applyFill="1" applyBorder="1" applyAlignment="1" applyProtection="1">
      <alignment horizontal="left"/>
    </xf>
    <xf fontId="0" fillId="27" borderId="65" numFmtId="1" xfId="0" applyNumberFormat="1" applyFill="1" applyBorder="1" applyAlignment="1" applyProtection="1">
      <alignment horizontal="center" vertical="center" wrapText="1"/>
      <protection locked="0"/>
    </xf>
    <xf fontId="0" fillId="27" borderId="37" numFmtId="1" xfId="0" applyNumberFormat="1" applyFill="1" applyBorder="1" applyAlignment="1" applyProtection="1">
      <alignment horizontal="center" vertical="center" wrapText="1"/>
      <protection locked="0"/>
    </xf>
    <xf fontId="0" fillId="27" borderId="64" numFmtId="1" xfId="0" applyNumberFormat="1" applyFill="1" applyBorder="1" applyAlignment="1" applyProtection="1">
      <alignment horizontal="center" vertical="center" wrapText="1"/>
      <protection locked="0"/>
    </xf>
    <xf fontId="30" fillId="27" borderId="65" numFmtId="0" xfId="0" applyFont="1" applyFill="1" applyBorder="1" applyAlignment="1" applyProtection="1">
      <alignment horizontal="left" wrapText="1"/>
    </xf>
    <xf fontId="30" fillId="27" borderId="37" numFmtId="0" xfId="0" applyFont="1" applyFill="1" applyBorder="1" applyAlignment="1" applyProtection="1">
      <alignment horizontal="left" wrapText="1"/>
    </xf>
    <xf fontId="30" fillId="27" borderId="64" numFmtId="0" xfId="0" applyFont="1" applyFill="1" applyBorder="1" applyAlignment="1" applyProtection="1">
      <alignment horizontal="left" wrapText="1"/>
    </xf>
    <xf fontId="36" fillId="27" borderId="65" numFmtId="0" xfId="0" applyFont="1" applyFill="1" applyBorder="1" applyAlignment="1" applyProtection="1">
      <alignment horizontal="left" wrapText="1"/>
    </xf>
    <xf fontId="36" fillId="27" borderId="37" numFmtId="0" xfId="0" applyFont="1" applyFill="1" applyBorder="1" applyAlignment="1" applyProtection="1">
      <alignment horizontal="left" wrapText="1"/>
    </xf>
    <xf fontId="36" fillId="27" borderId="64" numFmtId="0" xfId="0" applyFont="1" applyFill="1" applyBorder="1" applyAlignment="1" applyProtection="1">
      <alignment horizontal="left" wrapText="1"/>
    </xf>
    <xf fontId="30" fillId="27" borderId="65" numFmtId="0" xfId="0" applyFont="1" applyFill="1" applyBorder="1" applyAlignment="1" applyProtection="1">
      <alignment horizontal="left"/>
    </xf>
    <xf fontId="30" fillId="27" borderId="37" numFmtId="0" xfId="0" applyFont="1" applyFill="1" applyBorder="1" applyAlignment="1" applyProtection="1">
      <alignment horizontal="left"/>
    </xf>
    <xf fontId="30" fillId="27" borderId="64" numFmtId="0" xfId="0" applyFont="1" applyFill="1" applyBorder="1" applyAlignment="1" applyProtection="1">
      <alignment horizontal="left"/>
    </xf>
    <xf fontId="27" fillId="27" borderId="65" numFmtId="0" xfId="0" applyFont="1" applyFill="1" applyBorder="1" applyAlignment="1" applyProtection="1">
      <alignment horizontal="center"/>
    </xf>
    <xf fontId="27" fillId="27" borderId="37" numFmtId="0" xfId="0" applyFont="1" applyFill="1" applyBorder="1" applyAlignment="1" applyProtection="1">
      <alignment horizontal="center"/>
    </xf>
    <xf fontId="27" fillId="27" borderId="64" numFmtId="0" xfId="0" applyFont="1" applyFill="1" applyBorder="1" applyAlignment="1" applyProtection="1">
      <alignment horizontal="center"/>
    </xf>
    <xf fontId="27" fillId="27" borderId="65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37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64" numFmtId="1" xfId="0" applyNumberFormat="1" applyFont="1" applyFill="1" applyBorder="1" applyAlignment="1" applyProtection="1">
      <alignment horizontal="center" vertical="center" wrapText="1"/>
      <protection locked="0"/>
    </xf>
    <xf fontId="27" fillId="0" borderId="43" numFmtId="0" xfId="0" applyFont="1" applyBorder="1" applyAlignment="1" applyProtection="1">
      <alignment horizontal="center"/>
      <protection locked="0"/>
    </xf>
    <xf fontId="41" fillId="0" borderId="43" numFmtId="0" xfId="0" applyFont="1" applyBorder="1" applyAlignment="1" applyProtection="1">
      <alignment horizontal="center"/>
      <protection locked="0"/>
    </xf>
    <xf fontId="24" fillId="0" borderId="43" numFmtId="0" xfId="0" applyFont="1" applyBorder="1" applyAlignment="1" applyProtection="1">
      <alignment horizontal="center"/>
      <protection locked="0"/>
    </xf>
    <xf fontId="24" fillId="0" borderId="27" numFmtId="0" xfId="0" applyFont="1" applyBorder="1" applyAlignment="1" applyProtection="1">
      <alignment horizontal="center"/>
      <protection locked="0"/>
    </xf>
    <xf fontId="0" fillId="0" borderId="25" numFmtId="0" xfId="0" applyBorder="1" applyProtection="1">
      <protection locked="0"/>
    </xf>
    <xf fontId="27" fillId="27" borderId="9" numFmtId="0" xfId="0" applyFont="1" applyFill="1" applyBorder="1" applyAlignment="1" applyProtection="1">
      <alignment horizontal="center" vertical="center" wrapText="1"/>
    </xf>
    <xf fontId="27" fillId="27" borderId="10" numFmtId="0" xfId="0" applyFont="1" applyFill="1" applyBorder="1" applyAlignment="1" applyProtection="1">
      <alignment horizontal="center" vertical="center" wrapText="1"/>
    </xf>
    <xf fontId="27" fillId="27" borderId="13" numFmtId="0" xfId="0" applyFont="1" applyFill="1" applyBorder="1" applyAlignment="1" applyProtection="1">
      <alignment horizontal="center" vertical="center" wrapText="1"/>
    </xf>
    <xf fontId="27" fillId="27" borderId="26" numFmtId="0" xfId="0" applyFont="1" applyFill="1" applyBorder="1" applyAlignment="1" applyProtection="1">
      <alignment horizontal="center" vertical="center" wrapText="1"/>
    </xf>
    <xf fontId="27" fillId="27" borderId="27" numFmtId="0" xfId="0" applyFont="1" applyFill="1" applyBorder="1" applyAlignment="1" applyProtection="1">
      <alignment horizontal="center" vertical="center" wrapText="1"/>
    </xf>
    <xf fontId="27" fillId="27" borderId="28" numFmtId="0" xfId="0" applyFont="1" applyFill="1" applyBorder="1" applyAlignment="1" applyProtection="1">
      <alignment horizontal="center" vertical="center" wrapText="1"/>
    </xf>
    <xf fontId="41" fillId="27" borderId="29" numFmtId="0" xfId="0" applyFont="1" applyFill="1" applyBorder="1" applyAlignment="1" applyProtection="1">
      <alignment horizontal="center"/>
    </xf>
    <xf fontId="41" fillId="27" borderId="30" numFmtId="0" xfId="0" applyFont="1" applyFill="1" applyBorder="1" applyAlignment="1" applyProtection="1">
      <alignment horizontal="center"/>
    </xf>
    <xf fontId="41" fillId="27" borderId="31" numFmtId="0" xfId="0" applyFont="1" applyFill="1" applyBorder="1" applyAlignment="1" applyProtection="1">
      <alignment horizontal="center"/>
    </xf>
    <xf fontId="38" fillId="27" borderId="29" numFmtId="0" xfId="0" applyFont="1" applyFill="1" applyBorder="1" applyAlignment="1" applyProtection="1">
      <alignment horizontal="center" vertical="center"/>
    </xf>
    <xf fontId="38" fillId="27" borderId="31" numFmtId="0" xfId="0" applyFont="1" applyFill="1" applyBorder="1" applyAlignment="1" applyProtection="1">
      <alignment horizontal="center" vertical="center"/>
    </xf>
    <xf fontId="38" fillId="27" borderId="66" numFmtId="0" xfId="0" applyFont="1" applyFill="1" applyBorder="1" applyAlignment="1" applyProtection="1">
      <alignment horizontal="center" vertical="center"/>
    </xf>
    <xf fontId="38" fillId="27" borderId="67" numFmtId="0" xfId="0" applyFont="1" applyFill="1" applyBorder="1" applyAlignment="1" applyProtection="1">
      <alignment horizontal="center" vertical="center"/>
    </xf>
    <xf fontId="36" fillId="27" borderId="61" numFmtId="0" xfId="0" applyFont="1" applyFill="1" applyBorder="1" applyAlignment="1" applyProtection="1">
      <alignment horizontal="left"/>
    </xf>
    <xf fontId="36" fillId="27" borderId="62" numFmtId="0" xfId="0" applyFont="1" applyFill="1" applyBorder="1" applyAlignment="1" applyProtection="1">
      <alignment horizontal="left"/>
    </xf>
    <xf fontId="36" fillId="27" borderId="63" numFmtId="0" xfId="0" applyFont="1" applyFill="1" applyBorder="1" applyAlignment="1" applyProtection="1">
      <alignment horizontal="left"/>
    </xf>
    <xf fontId="44" fillId="27" borderId="61" numFmtId="10" xfId="0" applyNumberFormat="1" applyFont="1" applyFill="1" applyBorder="1" applyAlignment="1" applyProtection="1">
      <alignment horizontal="center"/>
    </xf>
    <xf fontId="44" fillId="27" borderId="51" numFmtId="10" xfId="0" applyNumberFormat="1" applyFont="1" applyFill="1" applyBorder="1" applyAlignment="1" applyProtection="1">
      <alignment horizontal="center"/>
    </xf>
    <xf fontId="0" fillId="27" borderId="53" numFmtId="10" xfId="0" applyNumberFormat="1" applyFill="1" applyBorder="1" applyAlignment="1" applyProtection="1">
      <alignment horizontal="center"/>
      <protection locked="0"/>
    </xf>
    <xf fontId="0" fillId="27" borderId="51" numFmtId="10" xfId="0" applyNumberFormat="1" applyFill="1" applyBorder="1" applyAlignment="1" applyProtection="1">
      <alignment horizontal="center"/>
      <protection locked="0"/>
    </xf>
    <xf fontId="0" fillId="27" borderId="63" numFmtId="10" xfId="0" applyNumberFormat="1" applyFill="1" applyBorder="1" applyAlignment="1" applyProtection="1">
      <alignment horizontal="center"/>
      <protection locked="0"/>
    </xf>
    <xf fontId="44" fillId="0" borderId="0" numFmtId="10" xfId="532" applyNumberFormat="1" applyFont="1" applyAlignment="1" applyProtection="1">
      <alignment horizontal="left"/>
    </xf>
    <xf fontId="44" fillId="0" borderId="0" numFmtId="10" xfId="532" applyNumberFormat="1" applyFont="1" applyAlignment="1" applyProtection="1">
      <alignment horizontal="center"/>
    </xf>
    <xf fontId="36" fillId="27" borderId="36" numFmtId="0" xfId="0" applyFont="1" applyFill="1" applyBorder="1" applyAlignment="1" applyProtection="1">
      <alignment horizontal="left"/>
    </xf>
    <xf fontId="36" fillId="27" borderId="38" numFmtId="0" xfId="0" applyFont="1" applyFill="1" applyBorder="1" applyAlignment="1" applyProtection="1">
      <alignment horizontal="left"/>
    </xf>
    <xf fontId="44" fillId="27" borderId="36" numFmtId="10" xfId="0" applyNumberFormat="1" applyFont="1" applyFill="1" applyBorder="1" applyAlignment="1" applyProtection="1">
      <alignment horizontal="center"/>
    </xf>
    <xf fontId="44" fillId="27" borderId="64" numFmtId="10" xfId="0" applyNumberFormat="1" applyFont="1" applyFill="1" applyBorder="1" applyAlignment="1" applyProtection="1">
      <alignment horizontal="center"/>
    </xf>
    <xf fontId="0" fillId="27" borderId="65" numFmtId="10" xfId="0" applyNumberFormat="1" applyFill="1" applyBorder="1" applyAlignment="1" applyProtection="1">
      <alignment horizontal="center"/>
      <protection locked="0"/>
    </xf>
    <xf fontId="0" fillId="27" borderId="64" numFmtId="10" xfId="0" applyNumberFormat="1" applyFill="1" applyBorder="1" applyAlignment="1" applyProtection="1">
      <alignment horizontal="center"/>
      <protection locked="0"/>
    </xf>
    <xf fontId="0" fillId="27" borderId="38" numFmtId="10" xfId="0" applyNumberFormat="1" applyFill="1" applyBorder="1" applyAlignment="1" applyProtection="1">
      <alignment horizontal="center"/>
      <protection locked="0"/>
    </xf>
    <xf fontId="36" fillId="27" borderId="36" numFmtId="0" xfId="0" applyFont="1" applyFill="1" applyBorder="1" applyAlignment="1" applyProtection="1">
      <alignment horizontal="left" wrapText="1"/>
    </xf>
    <xf fontId="36" fillId="27" borderId="38" numFmtId="0" xfId="0" applyFont="1" applyFill="1" applyBorder="1" applyAlignment="1" applyProtection="1">
      <alignment horizontal="left" wrapText="1"/>
    </xf>
    <xf fontId="36" fillId="27" borderId="42" numFmtId="0" xfId="0" applyFont="1" applyFill="1" applyBorder="1" applyAlignment="1" applyProtection="1">
      <alignment horizontal="left" wrapText="1"/>
    </xf>
    <xf fontId="36" fillId="27" borderId="43" numFmtId="0" xfId="0" applyFont="1" applyFill="1" applyBorder="1" applyAlignment="1" applyProtection="1">
      <alignment horizontal="left" wrapText="1"/>
    </xf>
    <xf fontId="36" fillId="27" borderId="44" numFmtId="0" xfId="0" applyFont="1" applyFill="1" applyBorder="1" applyAlignment="1" applyProtection="1">
      <alignment horizontal="left" wrapText="1"/>
    </xf>
    <xf fontId="44" fillId="27" borderId="42" numFmtId="10" xfId="0" applyNumberFormat="1" applyFont="1" applyFill="1" applyBorder="1" applyAlignment="1" applyProtection="1">
      <alignment horizontal="center"/>
    </xf>
    <xf fontId="44" fillId="27" borderId="58" numFmtId="10" xfId="0" applyNumberFormat="1" applyFont="1" applyFill="1" applyBorder="1" applyAlignment="1" applyProtection="1">
      <alignment horizontal="center"/>
    </xf>
    <xf fontId="0" fillId="27" borderId="60" numFmtId="10" xfId="0" applyNumberFormat="1" applyFill="1" applyBorder="1" applyAlignment="1" applyProtection="1">
      <alignment horizontal="center"/>
      <protection locked="0"/>
    </xf>
    <xf fontId="0" fillId="27" borderId="58" numFmtId="10" xfId="0" applyNumberFormat="1" applyFill="1" applyBorder="1" applyAlignment="1" applyProtection="1">
      <alignment horizontal="center"/>
      <protection locked="0"/>
    </xf>
    <xf fontId="0" fillId="27" borderId="44" numFmtId="10" xfId="0" applyNumberFormat="1" applyFill="1" applyBorder="1" applyAlignment="1" applyProtection="1">
      <alignment horizontal="center"/>
      <protection locked="0"/>
    </xf>
    <xf fontId="0" fillId="27" borderId="29" numFmtId="0" xfId="0" applyFill="1" applyBorder="1" applyAlignment="1" applyProtection="1">
      <alignment horizontal="left"/>
      <protection locked="0"/>
    </xf>
    <xf fontId="0" fillId="27" borderId="30" numFmtId="0" xfId="0" applyFill="1" applyBorder="1" applyAlignment="1" applyProtection="1">
      <alignment horizontal="left"/>
      <protection locked="0"/>
    </xf>
    <xf fontId="24" fillId="27" borderId="30" numFmtId="0" xfId="0" applyFont="1" applyFill="1" applyBorder="1" applyAlignment="1" applyProtection="1">
      <alignment horizontal="center"/>
      <protection locked="0"/>
    </xf>
    <xf fontId="24" fillId="27" borderId="31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 applyProtection="1">
      <alignment horizontal="center"/>
    </xf>
    <xf fontId="43" fillId="0" borderId="0" numFmtId="10" xfId="532" applyNumberFormat="1" applyFont="1" applyAlignment="1" applyProtection="1">
      <alignment horizontal="left"/>
    </xf>
    <xf fontId="0" fillId="0" borderId="0" numFmtId="0" xfId="0" applyAlignment="1" applyProtection="1">
      <alignment horizontal="left"/>
    </xf>
    <xf fontId="27" fillId="0" borderId="0" numFmtId="0" xfId="0" applyFont="1" applyAlignment="1" applyProtection="1">
      <alignment horizontal="center"/>
      <protection locked="0"/>
    </xf>
    <xf fontId="41" fillId="0" borderId="0" numFmtId="0" xfId="0" applyFont="1" applyAlignment="1" applyProtection="1">
      <alignment horizontal="center"/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27" fillId="27" borderId="54" numFmtId="0" xfId="0" applyFont="1" applyFill="1" applyBorder="1" applyAlignment="1">
      <alignment horizontal="center"/>
    </xf>
    <xf fontId="27" fillId="27" borderId="82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customXml" Target="../customXml/item1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'ABRIL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'ABRIL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'ABRIL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'ABRIL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'ABRIL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'ABRIL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'ABRIL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'ABRIL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'ABRIL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'ABRIL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'ABRIL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'ABRIL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'ABRIL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2025'!$B$192:$B$199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2025'!$C$192:$C$199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2025'!$B$192:$B$199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2025'!$D$192:$D$199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2025'!$B$192:$B$199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2025'!$E$192:$E$199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2025'!$B$192:$B$199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2025'!$F$192:$F$199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'ABRIL 2025'!$B$192:$B$199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2025'!$G$192:$G$199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505324" y="30468886"/>
      <a:ext cx="7115174" cy="3302001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image" Target="../media/image1.jpg"/><Relationship Id="rId9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 /><Relationship Id="rId2" Type="http://schemas.openxmlformats.org/officeDocument/2006/relationships/chart" Target="../charts/chart9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2025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3003</xdr:colOff>
      <xdr:row>297</xdr:row>
      <xdr:rowOff>42519</xdr:rowOff>
    </xdr:from>
    <xdr:to>
      <xdr:col>28</xdr:col>
      <xdr:colOff>552789</xdr:colOff>
      <xdr:row>297</xdr:row>
      <xdr:rowOff>62762</xdr:rowOff>
    </xdr:to>
    <xdr:cxnSp>
      <xdr:nvCxnSpPr>
        <xdr:cNvPr id="87" name="86 Conector recto"/>
        <xdr:cNvCxnSpPr/>
      </xdr:nvCxnSpPr>
      <xdr:spPr bwMode="auto">
        <a:xfrm flipV="1">
          <a:off x="117303" y="49724920"/>
          <a:ext cx="12513184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8282</xdr:colOff>
      <xdr:row>191</xdr:row>
      <xdr:rowOff>157369</xdr:rowOff>
    </xdr:from>
    <xdr:to>
      <xdr:col>9</xdr:col>
      <xdr:colOff>17806</xdr:colOff>
      <xdr:row>196</xdr:row>
      <xdr:rowOff>39341</xdr:rowOff>
    </xdr:to>
    <xdr:sp>
      <xdr:nvSpPr>
        <xdr:cNvPr id="88" name="87 Flecha derecha"/>
        <xdr:cNvSpPr/>
      </xdr:nvSpPr>
      <xdr:spPr bwMode="auto">
        <a:xfrm>
          <a:off x="3837332" y="31837519"/>
          <a:ext cx="771523" cy="691596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333374</xdr:colOff>
      <xdr:row>183</xdr:row>
      <xdr:rowOff>84136</xdr:rowOff>
    </xdr:from>
    <xdr:to>
      <xdr:col>26</xdr:col>
      <xdr:colOff>371473</xdr:colOff>
      <xdr:row>203</xdr:row>
      <xdr:rowOff>147637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505324" y="30468886"/>
        <a:ext cx="7115174" cy="3302001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8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9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97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17.428571428571399"/>
    <col customWidth="1" min="31" max="31" style="1" width="24.428571428571399"/>
    <col min="32" max="16384" style="1" width="11.4285714285714"/>
  </cols>
  <sheetData>
    <row r="1" ht="17.25" customHeight="1"/>
    <row r="3" ht="16.5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6.5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6.5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>
        <v>1</v>
      </c>
      <c r="M35" s="89"/>
      <c r="N35" s="90">
        <f t="shared" ref="N35:N45" si="2">L35+M35</f>
        <v>1</v>
      </c>
      <c r="O35" s="88">
        <v>1</v>
      </c>
      <c r="P35" s="89"/>
      <c r="Q35" s="90">
        <f t="shared" ref="Q35:Q37" si="3">O35+P35</f>
        <v>1</v>
      </c>
      <c r="R35" s="88">
        <v>1</v>
      </c>
      <c r="S35" s="89"/>
      <c r="T35" s="90">
        <f t="shared" ref="T35:T37" si="4">R35+S35</f>
        <v>1</v>
      </c>
      <c r="U35" s="88"/>
      <c r="V35" s="89"/>
      <c r="W35" s="90">
        <f t="shared" ref="W35:W37" si="5">U35+V35</f>
        <v>0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>
        <v>5</v>
      </c>
      <c r="M36" s="96"/>
      <c r="N36" s="97">
        <f t="shared" si="2"/>
        <v>5</v>
      </c>
      <c r="O36" s="95">
        <v>5</v>
      </c>
      <c r="P36" s="96"/>
      <c r="Q36" s="97">
        <f t="shared" si="3"/>
        <v>5</v>
      </c>
      <c r="R36" s="95">
        <v>5</v>
      </c>
      <c r="S36" s="96"/>
      <c r="T36" s="97">
        <f t="shared" si="4"/>
        <v>5</v>
      </c>
      <c r="U36" s="95"/>
      <c r="V36" s="96"/>
      <c r="W36" s="97">
        <f t="shared" si="5"/>
        <v>0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>
        <v>170</v>
      </c>
      <c r="M37" s="102"/>
      <c r="N37" s="103">
        <f t="shared" si="2"/>
        <v>170</v>
      </c>
      <c r="O37" s="101">
        <v>176</v>
      </c>
      <c r="P37" s="102"/>
      <c r="Q37" s="103">
        <f t="shared" si="3"/>
        <v>176</v>
      </c>
      <c r="R37" s="101">
        <v>178</v>
      </c>
      <c r="S37" s="102"/>
      <c r="T37" s="103">
        <f t="shared" si="4"/>
        <v>178</v>
      </c>
      <c r="U37" s="101"/>
      <c r="V37" s="102"/>
      <c r="W37" s="103">
        <f t="shared" si="5"/>
        <v>0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176</v>
      </c>
      <c r="M38" s="106"/>
      <c r="N38" s="107"/>
      <c r="O38" s="105">
        <f>Q35+Q36+Q37</f>
        <v>182</v>
      </c>
      <c r="P38" s="106"/>
      <c r="Q38" s="107"/>
      <c r="R38" s="105">
        <f>T35+T36+T37</f>
        <v>184</v>
      </c>
      <c r="S38" s="106"/>
      <c r="T38" s="107"/>
      <c r="U38" s="105">
        <f>W35+W36+W37</f>
        <v>0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/>
      <c r="G43" s="89"/>
      <c r="H43" s="90">
        <f t="shared" si="0"/>
        <v>0</v>
      </c>
      <c r="I43" s="88"/>
      <c r="J43" s="89"/>
      <c r="K43" s="90">
        <f t="shared" si="1"/>
        <v>0</v>
      </c>
      <c r="L43" s="88"/>
      <c r="M43" s="89"/>
      <c r="N43" s="90">
        <f t="shared" si="2"/>
        <v>0</v>
      </c>
      <c r="O43" s="88"/>
      <c r="P43" s="89"/>
      <c r="Q43" s="90">
        <f t="shared" ref="Q43:Q45" si="6">P43+O43</f>
        <v>0</v>
      </c>
      <c r="R43" s="88"/>
      <c r="S43" s="89"/>
      <c r="T43" s="90">
        <f t="shared" ref="T43:T45" si="7">S43+R43</f>
        <v>0</v>
      </c>
      <c r="U43" s="88"/>
      <c r="V43" s="89"/>
      <c r="W43" s="90">
        <f t="shared" ref="W43:W45" si="8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/>
      <c r="G44" s="96"/>
      <c r="H44" s="97">
        <f t="shared" si="0"/>
        <v>0</v>
      </c>
      <c r="I44" s="95"/>
      <c r="J44" s="96"/>
      <c r="K44" s="97">
        <f t="shared" si="1"/>
        <v>0</v>
      </c>
      <c r="L44" s="95"/>
      <c r="M44" s="96"/>
      <c r="N44" s="97">
        <f t="shared" si="2"/>
        <v>0</v>
      </c>
      <c r="O44" s="95"/>
      <c r="P44" s="96"/>
      <c r="Q44" s="90">
        <f t="shared" si="6"/>
        <v>0</v>
      </c>
      <c r="R44" s="95"/>
      <c r="S44" s="96"/>
      <c r="T44" s="90">
        <f t="shared" si="7"/>
        <v>0</v>
      </c>
      <c r="U44" s="95"/>
      <c r="V44" s="96"/>
      <c r="W44" s="90">
        <f t="shared" si="8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/>
      <c r="G45" s="102"/>
      <c r="H45" s="103">
        <f t="shared" si="0"/>
        <v>0</v>
      </c>
      <c r="I45" s="101"/>
      <c r="J45" s="102"/>
      <c r="K45" s="103">
        <f t="shared" si="1"/>
        <v>0</v>
      </c>
      <c r="L45" s="101"/>
      <c r="M45" s="102"/>
      <c r="N45" s="103">
        <f t="shared" si="2"/>
        <v>0</v>
      </c>
      <c r="O45" s="101"/>
      <c r="P45" s="102"/>
      <c r="Q45" s="90">
        <f t="shared" si="6"/>
        <v>0</v>
      </c>
      <c r="R45" s="101"/>
      <c r="S45" s="102"/>
      <c r="T45" s="90">
        <f t="shared" si="7"/>
        <v>0</v>
      </c>
      <c r="U45" s="101"/>
      <c r="V45" s="102"/>
      <c r="W45" s="90">
        <f t="shared" si="8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0</v>
      </c>
      <c r="G46" s="106"/>
      <c r="H46" s="107"/>
      <c r="I46" s="105">
        <f>K43+K44+K45</f>
        <v>0</v>
      </c>
      <c r="J46" s="106"/>
      <c r="K46" s="107"/>
      <c r="L46" s="105">
        <f>N43+N44+N45</f>
        <v>0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64"/>
      <c r="E61" s="64"/>
      <c r="F61" s="64"/>
      <c r="G61" s="64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64"/>
      <c r="E62" s="64"/>
      <c r="F62" s="64"/>
      <c r="G62" s="64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>
        <v>41</v>
      </c>
      <c r="E69" s="221"/>
      <c r="H69" s="1"/>
    </row>
    <row r="70">
      <c r="B70" s="218" t="s">
        <v>28</v>
      </c>
      <c r="C70" s="219"/>
      <c r="D70" s="220">
        <v>48</v>
      </c>
      <c r="E70" s="221"/>
      <c r="H70" s="1"/>
    </row>
    <row r="71">
      <c r="B71" s="218" t="s">
        <v>29</v>
      </c>
      <c r="C71" s="219"/>
      <c r="D71" s="220"/>
      <c r="E71" s="221"/>
      <c r="H71" s="1"/>
    </row>
    <row r="72">
      <c r="B72" s="222" t="s">
        <v>30</v>
      </c>
      <c r="C72" s="223"/>
      <c r="D72" s="220"/>
      <c r="E72" s="221"/>
      <c r="H72" s="1"/>
    </row>
    <row r="73">
      <c r="B73" s="222" t="s">
        <v>37</v>
      </c>
      <c r="C73" s="223"/>
      <c r="D73" s="220"/>
      <c r="E73" s="221"/>
      <c r="H73" s="1"/>
    </row>
    <row r="74">
      <c r="B74" s="222" t="s">
        <v>38</v>
      </c>
      <c r="C74" s="223"/>
      <c r="D74" s="220"/>
      <c r="E74" s="221"/>
      <c r="H74" s="1"/>
    </row>
    <row r="75">
      <c r="B75" s="222" t="s">
        <v>39</v>
      </c>
      <c r="C75" s="223"/>
      <c r="D75" s="220"/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>
        <v>3962</v>
      </c>
      <c r="E85" s="221"/>
      <c r="G85" s="2"/>
      <c r="H85" s="1"/>
    </row>
    <row r="86">
      <c r="B86" s="218" t="s">
        <v>28</v>
      </c>
      <c r="C86" s="219"/>
      <c r="D86" s="220">
        <v>3224</v>
      </c>
      <c r="E86" s="221"/>
      <c r="G86" s="2"/>
      <c r="H86" s="1"/>
    </row>
    <row r="87">
      <c r="B87" s="218" t="s">
        <v>29</v>
      </c>
      <c r="C87" s="219"/>
      <c r="D87" s="220"/>
      <c r="E87" s="221"/>
      <c r="G87" s="2"/>
      <c r="H87" s="1"/>
    </row>
    <row r="88">
      <c r="B88" s="222" t="s">
        <v>30</v>
      </c>
      <c r="C88" s="223"/>
      <c r="D88" s="220"/>
      <c r="E88" s="221"/>
      <c r="G88" s="2"/>
      <c r="H88" s="1"/>
    </row>
    <row r="89">
      <c r="B89" s="222" t="s">
        <v>37</v>
      </c>
      <c r="C89" s="223"/>
      <c r="D89" s="220"/>
      <c r="E89" s="221"/>
      <c r="G89" s="2"/>
      <c r="H89" s="1"/>
    </row>
    <row r="90">
      <c r="B90" s="222" t="s">
        <v>38</v>
      </c>
      <c r="C90" s="223"/>
      <c r="D90" s="220"/>
      <c r="E90" s="221"/>
      <c r="G90" s="2"/>
      <c r="H90" s="1"/>
    </row>
    <row r="91">
      <c r="B91" s="222" t="s">
        <v>39</v>
      </c>
      <c r="C91" s="223"/>
      <c r="D91" s="220"/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+D83+D84+D85+D86+D87+D88+D89+D90+D91+D92+D93+D94</f>
        <v>13794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1149.5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37.08064516129032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0.94930000000000003</v>
      </c>
      <c r="E103" s="247"/>
      <c r="G103" s="2"/>
      <c r="H103" s="1"/>
    </row>
    <row r="104">
      <c r="B104" s="218" t="s">
        <v>26</v>
      </c>
      <c r="C104" s="219"/>
      <c r="D104" s="246">
        <v>0.85470000000000002</v>
      </c>
      <c r="E104" s="247"/>
      <c r="G104" s="2"/>
      <c r="H104" s="1"/>
    </row>
    <row r="105">
      <c r="B105" s="218" t="s">
        <v>27</v>
      </c>
      <c r="C105" s="219"/>
      <c r="D105" s="246">
        <v>0.96250000000000002</v>
      </c>
      <c r="E105" s="247"/>
      <c r="G105" s="2"/>
      <c r="H105" s="1"/>
    </row>
    <row r="106">
      <c r="B106" s="218" t="s">
        <v>28</v>
      </c>
      <c r="C106" s="219"/>
      <c r="D106" s="246">
        <v>0.95379999999999998</v>
      </c>
      <c r="E106" s="247"/>
      <c r="G106" s="2"/>
      <c r="H106" s="1"/>
    </row>
    <row r="107">
      <c r="B107" s="218" t="s">
        <v>29</v>
      </c>
      <c r="C107" s="219"/>
      <c r="D107" s="246"/>
      <c r="E107" s="247"/>
      <c r="G107" s="2"/>
      <c r="H107" s="1"/>
    </row>
    <row r="108">
      <c r="B108" s="222" t="s">
        <v>30</v>
      </c>
      <c r="C108" s="223"/>
      <c r="D108" s="246"/>
      <c r="E108" s="247"/>
      <c r="G108" s="2"/>
      <c r="H108" s="1"/>
    </row>
    <row r="109">
      <c r="B109" s="222" t="s">
        <v>37</v>
      </c>
      <c r="C109" s="223"/>
      <c r="D109" s="246"/>
      <c r="E109" s="247"/>
      <c r="G109" s="2"/>
      <c r="H109" s="1"/>
    </row>
    <row r="110">
      <c r="B110" s="222" t="s">
        <v>38</v>
      </c>
      <c r="C110" s="223"/>
      <c r="D110" s="246"/>
      <c r="E110" s="247"/>
      <c r="G110" s="2"/>
      <c r="H110" s="1"/>
    </row>
    <row r="111">
      <c r="B111" s="222" t="s">
        <v>39</v>
      </c>
      <c r="C111" s="223"/>
      <c r="D111" s="246"/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120</v>
      </c>
      <c r="E121" s="221"/>
      <c r="G121" s="2"/>
      <c r="H121" s="1"/>
    </row>
    <row r="122">
      <c r="B122" s="218" t="s">
        <v>26</v>
      </c>
      <c r="C122" s="219"/>
      <c r="D122" s="220">
        <v>141</v>
      </c>
      <c r="E122" s="221"/>
      <c r="G122" s="2"/>
      <c r="H122" s="1"/>
    </row>
    <row r="123">
      <c r="B123" s="218" t="s">
        <v>27</v>
      </c>
      <c r="C123" s="219"/>
      <c r="D123" s="220">
        <v>100</v>
      </c>
      <c r="E123" s="221"/>
      <c r="G123" s="2"/>
      <c r="H123" s="1"/>
    </row>
    <row r="124">
      <c r="B124" s="218" t="s">
        <v>28</v>
      </c>
      <c r="C124" s="219"/>
      <c r="D124" s="220">
        <v>149</v>
      </c>
      <c r="E124" s="221"/>
      <c r="G124" s="2"/>
      <c r="H124" s="1"/>
    </row>
    <row r="125">
      <c r="B125" s="218" t="s">
        <v>29</v>
      </c>
      <c r="C125" s="219"/>
      <c r="D125" s="220"/>
      <c r="E125" s="221"/>
      <c r="G125" s="2"/>
      <c r="H125" s="1"/>
    </row>
    <row r="126">
      <c r="B126" s="222" t="s">
        <v>30</v>
      </c>
      <c r="C126" s="223"/>
      <c r="D126" s="220"/>
      <c r="E126" s="221"/>
      <c r="G126" s="2"/>
      <c r="H126" s="1"/>
    </row>
    <row r="127">
      <c r="B127" s="222" t="s">
        <v>37</v>
      </c>
      <c r="C127" s="223"/>
      <c r="D127" s="220"/>
      <c r="E127" s="221"/>
      <c r="G127" s="2"/>
      <c r="H127" s="1"/>
    </row>
    <row r="128">
      <c r="B128" s="222" t="s">
        <v>38</v>
      </c>
      <c r="C128" s="223"/>
      <c r="D128" s="220"/>
      <c r="E128" s="221"/>
      <c r="G128" s="2"/>
      <c r="H128" s="1"/>
    </row>
    <row r="129">
      <c r="B129" s="222" t="s">
        <v>39</v>
      </c>
      <c r="C129" s="223"/>
      <c r="D129" s="220"/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510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9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9"/>
        <v>0.86899673120442544</v>
      </c>
      <c r="G139" s="261"/>
      <c r="H139" s="1"/>
    </row>
    <row r="140">
      <c r="B140" s="256" t="s">
        <v>27</v>
      </c>
      <c r="C140" s="257"/>
      <c r="D140" s="258">
        <v>3437</v>
      </c>
      <c r="E140" s="259"/>
      <c r="F140" s="260">
        <f t="shared" si="9"/>
        <v>0.86749116607773846</v>
      </c>
      <c r="G140" s="261"/>
      <c r="H140" s="1"/>
    </row>
    <row r="141">
      <c r="B141" s="256" t="s">
        <v>28</v>
      </c>
      <c r="C141" s="257"/>
      <c r="D141" s="258">
        <v>2844</v>
      </c>
      <c r="E141" s="259"/>
      <c r="F141" s="260">
        <f t="shared" si="9"/>
        <v>0.8821339950372209</v>
      </c>
      <c r="G141" s="261"/>
      <c r="H141" s="1"/>
    </row>
    <row r="142">
      <c r="B142" s="256" t="s">
        <v>29</v>
      </c>
      <c r="C142" s="257"/>
      <c r="D142" s="258"/>
      <c r="E142" s="259"/>
      <c r="F142" s="260"/>
      <c r="G142" s="261"/>
      <c r="H142" s="1"/>
    </row>
    <row r="143">
      <c r="B143" s="262" t="s">
        <v>30</v>
      </c>
      <c r="C143" s="263"/>
      <c r="D143" s="258"/>
      <c r="E143" s="259"/>
      <c r="F143" s="260"/>
      <c r="G143" s="261"/>
      <c r="H143" s="1"/>
    </row>
    <row r="144">
      <c r="B144" s="262" t="s">
        <v>37</v>
      </c>
      <c r="C144" s="263"/>
      <c r="D144" s="258"/>
      <c r="E144" s="259"/>
      <c r="F144" s="260"/>
      <c r="G144" s="261"/>
      <c r="H144" s="1"/>
    </row>
    <row r="145">
      <c r="B145" s="262" t="s">
        <v>38</v>
      </c>
      <c r="C145" s="263"/>
      <c r="D145" s="258"/>
      <c r="E145" s="259"/>
      <c r="F145" s="260"/>
      <c r="G145" s="261"/>
      <c r="H145" s="1"/>
    </row>
    <row r="146">
      <c r="B146" s="262" t="s">
        <v>39</v>
      </c>
      <c r="C146" s="263"/>
      <c r="D146" s="258"/>
      <c r="E146" s="259"/>
      <c r="F146" s="260"/>
      <c r="G146" s="261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4" t="s">
        <v>42</v>
      </c>
      <c r="C149" s="265"/>
      <c r="D149" s="266"/>
      <c r="E149" s="267"/>
      <c r="F149" s="260"/>
      <c r="G149" s="261"/>
      <c r="H149" s="1"/>
    </row>
    <row r="150" ht="13.5" customHeight="1">
      <c r="B150" s="268" t="s">
        <v>33</v>
      </c>
      <c r="C150" s="269"/>
      <c r="D150" s="270">
        <f>SUM(D138:E149)</f>
        <v>11870</v>
      </c>
      <c r="E150" s="271"/>
      <c r="F150" s="272">
        <f t="shared" si="9"/>
        <v>0.86051906626069308</v>
      </c>
      <c r="G150" s="273"/>
      <c r="H150" s="1"/>
      <c r="AD150" s="2"/>
    </row>
    <row r="151">
      <c r="B151" s="230"/>
      <c r="AD151" s="6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4">
        <f t="shared" ref="F156:F168" si="10">(D156*100%)/D83</f>
        <v>0.85936906119346257</v>
      </c>
      <c r="G156" s="275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10"/>
        <v>0.86447070656273572</v>
      </c>
      <c r="G157" s="261"/>
      <c r="AD157" s="6"/>
    </row>
    <row r="158">
      <c r="B158" s="218" t="s">
        <v>27</v>
      </c>
      <c r="C158" s="219"/>
      <c r="D158" s="220">
        <v>3358</v>
      </c>
      <c r="E158" s="220"/>
      <c r="F158" s="260">
        <f t="shared" si="10"/>
        <v>0.84755174154467439</v>
      </c>
      <c r="G158" s="261"/>
    </row>
    <row r="159">
      <c r="B159" s="218" t="s">
        <v>28</v>
      </c>
      <c r="C159" s="219"/>
      <c r="D159" s="220">
        <v>2757</v>
      </c>
      <c r="E159" s="220"/>
      <c r="F159" s="260">
        <f t="shared" si="10"/>
        <v>0.85514888337468986</v>
      </c>
      <c r="G159" s="261"/>
    </row>
    <row r="160">
      <c r="B160" s="218" t="s">
        <v>29</v>
      </c>
      <c r="C160" s="219"/>
      <c r="D160" s="220"/>
      <c r="E160" s="220"/>
      <c r="F160" s="274"/>
      <c r="G160" s="275"/>
    </row>
    <row r="161">
      <c r="B161" s="222" t="s">
        <v>30</v>
      </c>
      <c r="C161" s="223"/>
      <c r="D161" s="220"/>
      <c r="E161" s="220"/>
      <c r="F161" s="274"/>
      <c r="G161" s="275"/>
    </row>
    <row r="162">
      <c r="B162" s="222" t="s">
        <v>37</v>
      </c>
      <c r="C162" s="223"/>
      <c r="D162" s="220"/>
      <c r="E162" s="220"/>
      <c r="F162" s="274"/>
      <c r="G162" s="275"/>
    </row>
    <row r="163">
      <c r="B163" s="222" t="s">
        <v>38</v>
      </c>
      <c r="C163" s="223"/>
      <c r="D163" s="220"/>
      <c r="E163" s="220"/>
      <c r="F163" s="274"/>
      <c r="G163" s="275"/>
    </row>
    <row r="164">
      <c r="B164" s="222" t="s">
        <v>39</v>
      </c>
      <c r="C164" s="223"/>
      <c r="D164" s="220"/>
      <c r="E164" s="220"/>
      <c r="F164" s="274"/>
      <c r="G164" s="275"/>
    </row>
    <row r="165">
      <c r="B165" s="218" t="s">
        <v>40</v>
      </c>
      <c r="C165" s="219"/>
      <c r="D165" s="220"/>
      <c r="E165" s="220"/>
      <c r="F165" s="274"/>
      <c r="G165" s="275"/>
    </row>
    <row r="166">
      <c r="B166" s="222" t="s">
        <v>41</v>
      </c>
      <c r="C166" s="223"/>
      <c r="D166" s="220"/>
      <c r="E166" s="220"/>
      <c r="F166" s="274"/>
      <c r="G166" s="275"/>
    </row>
    <row r="167" ht="13.5">
      <c r="B167" s="276" t="s">
        <v>42</v>
      </c>
      <c r="C167" s="277"/>
      <c r="D167" s="278"/>
      <c r="E167" s="278"/>
      <c r="F167" s="274"/>
      <c r="G167" s="275"/>
    </row>
    <row r="168" ht="13.5">
      <c r="B168" s="279" t="s">
        <v>33</v>
      </c>
      <c r="C168" s="280"/>
      <c r="D168" s="281">
        <f>SUM(D156:E167)</f>
        <v>11814</v>
      </c>
      <c r="E168" s="281"/>
      <c r="F168" s="282">
        <f t="shared" si="10"/>
        <v>0.8564593301435407</v>
      </c>
      <c r="G168" s="283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4"/>
      <c r="C172" s="285"/>
      <c r="D172" s="285"/>
      <c r="E172" s="285"/>
      <c r="F172" s="285"/>
      <c r="G172" s="285"/>
      <c r="H172" s="285"/>
      <c r="I172" s="285"/>
      <c r="J172" s="285"/>
      <c r="K172" s="285"/>
      <c r="L172" s="285"/>
      <c r="M172" s="285"/>
      <c r="N172" s="285"/>
      <c r="O172" s="285"/>
      <c r="P172" s="285"/>
      <c r="Q172" s="285"/>
      <c r="R172" s="285"/>
      <c r="S172" s="285"/>
      <c r="T172" s="285"/>
      <c r="U172" s="285"/>
      <c r="V172" s="285"/>
      <c r="W172" s="285"/>
      <c r="X172" s="285"/>
      <c r="Y172" s="285"/>
      <c r="Z172" s="285"/>
      <c r="AA172" s="285"/>
      <c r="AB172" s="285"/>
      <c r="AC172" s="286"/>
    </row>
    <row r="173" ht="14.25">
      <c r="B173" s="287" t="s">
        <v>90</v>
      </c>
      <c r="C173" s="288"/>
      <c r="D173" s="288"/>
      <c r="E173" s="288"/>
      <c r="F173" s="289" t="s">
        <v>25</v>
      </c>
      <c r="G173" s="289"/>
      <c r="H173" s="289" t="s">
        <v>26</v>
      </c>
      <c r="I173" s="289"/>
      <c r="J173" s="289" t="s">
        <v>27</v>
      </c>
      <c r="K173" s="289"/>
      <c r="L173" s="289" t="s">
        <v>28</v>
      </c>
      <c r="M173" s="289"/>
      <c r="N173" s="289" t="s">
        <v>29</v>
      </c>
      <c r="O173" s="289"/>
      <c r="P173" s="289" t="s">
        <v>30</v>
      </c>
      <c r="Q173" s="289"/>
      <c r="R173" s="289" t="s">
        <v>37</v>
      </c>
      <c r="S173" s="289"/>
      <c r="T173" s="289" t="s">
        <v>38</v>
      </c>
      <c r="U173" s="289"/>
      <c r="V173" s="289" t="s">
        <v>91</v>
      </c>
      <c r="W173" s="289"/>
      <c r="X173" s="289" t="s">
        <v>40</v>
      </c>
      <c r="Y173" s="289"/>
      <c r="Z173" s="289" t="s">
        <v>92</v>
      </c>
      <c r="AA173" s="289"/>
      <c r="AB173" s="289" t="s">
        <v>93</v>
      </c>
      <c r="AC173" s="290"/>
      <c r="AD173" s="291"/>
      <c r="AE173" s="291"/>
      <c r="AF173" s="1"/>
    </row>
    <row r="174" ht="14.25">
      <c r="B174" s="292" t="s">
        <v>94</v>
      </c>
      <c r="C174" s="293"/>
      <c r="D174" s="293"/>
      <c r="E174" s="293"/>
      <c r="F174" s="294">
        <v>5</v>
      </c>
      <c r="G174" s="294"/>
      <c r="H174" s="294">
        <v>3</v>
      </c>
      <c r="I174" s="294"/>
      <c r="J174" s="294">
        <v>0</v>
      </c>
      <c r="K174" s="294"/>
      <c r="L174" s="294">
        <v>1</v>
      </c>
      <c r="M174" s="294"/>
      <c r="N174" s="294"/>
      <c r="O174" s="294"/>
      <c r="P174" s="294"/>
      <c r="Q174" s="294"/>
      <c r="R174" s="294"/>
      <c r="S174" s="294"/>
      <c r="T174" s="294"/>
      <c r="U174" s="294"/>
      <c r="V174" s="294"/>
      <c r="W174" s="294"/>
      <c r="X174" s="295"/>
      <c r="Y174" s="295"/>
      <c r="Z174" s="295"/>
      <c r="AA174" s="295"/>
      <c r="AB174" s="295"/>
      <c r="AC174" s="296"/>
      <c r="AD174" s="297"/>
      <c r="AE174" s="298"/>
      <c r="AF174" s="1"/>
    </row>
    <row r="175" ht="14.25">
      <c r="B175" s="299" t="s">
        <v>95</v>
      </c>
      <c r="C175" s="300"/>
      <c r="D175" s="300"/>
      <c r="E175" s="300"/>
      <c r="F175" s="301">
        <v>2</v>
      </c>
      <c r="G175" s="301"/>
      <c r="H175" s="301">
        <v>0</v>
      </c>
      <c r="I175" s="301"/>
      <c r="J175" s="301">
        <v>1</v>
      </c>
      <c r="K175" s="301"/>
      <c r="L175" s="301">
        <v>0</v>
      </c>
      <c r="M175" s="301"/>
      <c r="N175" s="301"/>
      <c r="O175" s="301"/>
      <c r="P175" s="301"/>
      <c r="Q175" s="301"/>
      <c r="R175" s="301"/>
      <c r="S175" s="301"/>
      <c r="T175" s="301"/>
      <c r="U175" s="301"/>
      <c r="V175" s="301"/>
      <c r="W175" s="301"/>
      <c r="X175" s="220"/>
      <c r="Y175" s="220"/>
      <c r="Z175" s="220"/>
      <c r="AA175" s="220"/>
      <c r="AB175" s="295"/>
      <c r="AC175" s="296"/>
      <c r="AD175" s="297"/>
      <c r="AE175" s="298"/>
      <c r="AF175" s="1"/>
    </row>
    <row r="176" ht="14.25">
      <c r="B176" s="299" t="s">
        <v>96</v>
      </c>
      <c r="C176" s="300"/>
      <c r="D176" s="300"/>
      <c r="E176" s="300"/>
      <c r="F176" s="301">
        <v>0</v>
      </c>
      <c r="G176" s="301"/>
      <c r="H176" s="301">
        <v>0</v>
      </c>
      <c r="I176" s="301"/>
      <c r="J176" s="301">
        <v>0</v>
      </c>
      <c r="K176" s="301"/>
      <c r="L176" s="301">
        <v>0</v>
      </c>
      <c r="M176" s="301"/>
      <c r="N176" s="301"/>
      <c r="O176" s="301"/>
      <c r="P176" s="301"/>
      <c r="Q176" s="301"/>
      <c r="R176" s="301"/>
      <c r="S176" s="301"/>
      <c r="T176" s="301"/>
      <c r="U176" s="301"/>
      <c r="V176" s="301"/>
      <c r="W176" s="301"/>
      <c r="X176" s="220"/>
      <c r="Y176" s="220"/>
      <c r="Z176" s="220"/>
      <c r="AA176" s="220"/>
      <c r="AB176" s="295"/>
      <c r="AC176" s="296"/>
      <c r="AD176" s="297"/>
      <c r="AE176" s="298"/>
      <c r="AF176" s="1"/>
    </row>
    <row r="177" ht="14.25">
      <c r="B177" s="299" t="s">
        <v>97</v>
      </c>
      <c r="C177" s="300"/>
      <c r="D177" s="300"/>
      <c r="E177" s="300"/>
      <c r="F177" s="301">
        <v>771</v>
      </c>
      <c r="G177" s="301"/>
      <c r="H177" s="301">
        <v>974</v>
      </c>
      <c r="I177" s="301"/>
      <c r="J177" s="301">
        <v>1015</v>
      </c>
      <c r="K177" s="301"/>
      <c r="L177" s="301">
        <v>805</v>
      </c>
      <c r="M177" s="301"/>
      <c r="N177" s="301"/>
      <c r="O177" s="301"/>
      <c r="P177" s="301"/>
      <c r="Q177" s="301"/>
      <c r="R177" s="301"/>
      <c r="S177" s="301"/>
      <c r="T177" s="301"/>
      <c r="U177" s="301"/>
      <c r="V177" s="301"/>
      <c r="W177" s="301"/>
      <c r="X177" s="220"/>
      <c r="Y177" s="220"/>
      <c r="Z177" s="220"/>
      <c r="AA177" s="220"/>
      <c r="AB177" s="295"/>
      <c r="AC177" s="296"/>
      <c r="AD177" s="297"/>
      <c r="AE177" s="298"/>
      <c r="AF177" s="1"/>
    </row>
    <row r="178" ht="14.25">
      <c r="B178" s="299" t="s">
        <v>98</v>
      </c>
      <c r="C178" s="300"/>
      <c r="D178" s="300"/>
      <c r="E178" s="300"/>
      <c r="F178" s="301">
        <v>10</v>
      </c>
      <c r="G178" s="301"/>
      <c r="H178" s="301">
        <v>12</v>
      </c>
      <c r="I178" s="301"/>
      <c r="J178" s="301">
        <v>8</v>
      </c>
      <c r="K178" s="301"/>
      <c r="L178" s="301">
        <v>12</v>
      </c>
      <c r="M178" s="301"/>
      <c r="N178" s="301"/>
      <c r="O178" s="301"/>
      <c r="P178" s="301"/>
      <c r="Q178" s="301"/>
      <c r="R178" s="301"/>
      <c r="S178" s="301"/>
      <c r="T178" s="301"/>
      <c r="U178" s="301"/>
      <c r="V178" s="301"/>
      <c r="W178" s="301"/>
      <c r="X178" s="301"/>
      <c r="Y178" s="301"/>
      <c r="Z178" s="301"/>
      <c r="AA178" s="301"/>
      <c r="AB178" s="295"/>
      <c r="AC178" s="296"/>
      <c r="AD178" s="297"/>
      <c r="AE178" s="298"/>
      <c r="AF178" s="1"/>
    </row>
    <row r="179" ht="14.25">
      <c r="B179" s="299" t="s">
        <v>99</v>
      </c>
      <c r="C179" s="300"/>
      <c r="D179" s="300"/>
      <c r="E179" s="300"/>
      <c r="F179" s="301">
        <v>10</v>
      </c>
      <c r="G179" s="301"/>
      <c r="H179" s="301">
        <v>25</v>
      </c>
      <c r="I179" s="301"/>
      <c r="J179" s="301">
        <v>28</v>
      </c>
      <c r="K179" s="301"/>
      <c r="L179" s="301">
        <v>14</v>
      </c>
      <c r="M179" s="301"/>
      <c r="N179" s="301"/>
      <c r="O179" s="301"/>
      <c r="P179" s="301"/>
      <c r="Q179" s="301"/>
      <c r="R179" s="301"/>
      <c r="S179" s="301"/>
      <c r="T179" s="301"/>
      <c r="U179" s="301"/>
      <c r="V179" s="301"/>
      <c r="W179" s="301"/>
      <c r="X179" s="301"/>
      <c r="Y179" s="301"/>
      <c r="Z179" s="301"/>
      <c r="AA179" s="301"/>
      <c r="AB179" s="295"/>
      <c r="AC179" s="296"/>
      <c r="AD179" s="297"/>
      <c r="AE179" s="298"/>
      <c r="AF179" s="1"/>
    </row>
    <row r="180" ht="14.25">
      <c r="B180" s="299" t="s">
        <v>100</v>
      </c>
      <c r="C180" s="300"/>
      <c r="D180" s="300"/>
      <c r="E180" s="300"/>
      <c r="F180" s="301">
        <v>0</v>
      </c>
      <c r="G180" s="301"/>
      <c r="H180" s="301">
        <v>0</v>
      </c>
      <c r="I180" s="301"/>
      <c r="J180" s="301">
        <v>0</v>
      </c>
      <c r="K180" s="301"/>
      <c r="L180" s="301">
        <v>0</v>
      </c>
      <c r="M180" s="301"/>
      <c r="N180" s="301"/>
      <c r="O180" s="301"/>
      <c r="P180" s="301"/>
      <c r="Q180" s="301"/>
      <c r="R180" s="301"/>
      <c r="S180" s="301"/>
      <c r="T180" s="301"/>
      <c r="U180" s="301"/>
      <c r="V180" s="301"/>
      <c r="W180" s="301"/>
      <c r="X180" s="220"/>
      <c r="Y180" s="220"/>
      <c r="Z180" s="220"/>
      <c r="AA180" s="220"/>
      <c r="AB180" s="295"/>
      <c r="AC180" s="296"/>
      <c r="AD180" s="297"/>
      <c r="AE180" s="298"/>
      <c r="AF180" s="1"/>
    </row>
    <row r="181" ht="14.25">
      <c r="B181" s="302" t="s">
        <v>101</v>
      </c>
      <c r="C181" s="303"/>
      <c r="D181" s="303"/>
      <c r="E181" s="303"/>
      <c r="F181" s="304">
        <v>1833</v>
      </c>
      <c r="G181" s="304"/>
      <c r="H181" s="304">
        <v>2963</v>
      </c>
      <c r="I181" s="304"/>
      <c r="J181" s="304">
        <v>2910</v>
      </c>
      <c r="K181" s="304"/>
      <c r="L181" s="304">
        <v>2392</v>
      </c>
      <c r="M181" s="304"/>
      <c r="N181" s="304"/>
      <c r="O181" s="304"/>
      <c r="P181" s="304"/>
      <c r="Q181" s="304"/>
      <c r="R181" s="304"/>
      <c r="S181" s="304"/>
      <c r="T181" s="304"/>
      <c r="U181" s="304"/>
      <c r="V181" s="304"/>
      <c r="W181" s="304"/>
      <c r="X181" s="278"/>
      <c r="Y181" s="278"/>
      <c r="Z181" s="278"/>
      <c r="AA181" s="278"/>
      <c r="AB181" s="295"/>
      <c r="AC181" s="296"/>
      <c r="AD181" s="297"/>
      <c r="AE181" s="298"/>
      <c r="AF181" s="1"/>
    </row>
    <row r="182" ht="14.25">
      <c r="B182" s="212" t="s">
        <v>33</v>
      </c>
      <c r="C182" s="213"/>
      <c r="D182" s="213"/>
      <c r="E182" s="213"/>
      <c r="F182" s="305">
        <f>SUM(F174:F181)</f>
        <v>2631</v>
      </c>
      <c r="G182" s="306"/>
      <c r="H182" s="212">
        <f>SUM(H174:H181)</f>
        <v>3977</v>
      </c>
      <c r="I182" s="214"/>
      <c r="J182" s="213">
        <f>SUM(J174:J181)</f>
        <v>3962</v>
      </c>
      <c r="K182" s="213"/>
      <c r="L182" s="212">
        <f>SUM(L174:L181)</f>
        <v>3224</v>
      </c>
      <c r="M182" s="214"/>
      <c r="N182" s="213">
        <f>SUM(N174:N181)</f>
        <v>0</v>
      </c>
      <c r="O182" s="213"/>
      <c r="P182" s="212">
        <f>SUM(P174:P181)</f>
        <v>0</v>
      </c>
      <c r="Q182" s="214"/>
      <c r="R182" s="212">
        <f>SUM(R174:R181)</f>
        <v>0</v>
      </c>
      <c r="S182" s="214"/>
      <c r="T182" s="212">
        <f t="shared" ref="T182:X182" si="11">SUM(T174:T181)</f>
        <v>0</v>
      </c>
      <c r="U182" s="214"/>
      <c r="V182" s="212">
        <f t="shared" si="11"/>
        <v>0</v>
      </c>
      <c r="W182" s="214"/>
      <c r="X182" s="212">
        <f t="shared" si="11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07"/>
      <c r="AE182" s="308"/>
      <c r="AF182" s="1"/>
    </row>
    <row r="183">
      <c r="B183" s="91"/>
      <c r="C183" s="91"/>
      <c r="D183" s="91"/>
      <c r="E183" s="91"/>
      <c r="F183" s="309"/>
      <c r="G183" s="309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1"/>
      <c r="AF183" s="1"/>
    </row>
    <row r="184">
      <c r="B184" s="91"/>
      <c r="C184" s="91"/>
      <c r="D184" s="91"/>
      <c r="E184" s="91"/>
      <c r="F184" s="309"/>
      <c r="G184" s="309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  <c r="AD184" s="310"/>
      <c r="AE184" s="310"/>
      <c r="AF184" s="310"/>
    </row>
    <row r="185">
      <c r="B185" s="91"/>
      <c r="C185" s="91"/>
      <c r="D185" s="91"/>
      <c r="E185" s="91"/>
      <c r="F185" s="309"/>
      <c r="G185" s="309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T185" s="91"/>
      <c r="U185" s="91"/>
      <c r="V185" s="91"/>
      <c r="W185" s="91"/>
      <c r="X185" s="91"/>
      <c r="Y185" s="91"/>
      <c r="Z185" s="91"/>
      <c r="AA185" s="91"/>
      <c r="AB185" s="91"/>
      <c r="AC185" s="91"/>
      <c r="AD185" s="310"/>
      <c r="AE185" s="310"/>
      <c r="AF185" s="310"/>
    </row>
    <row r="186">
      <c r="B186" s="91"/>
      <c r="C186" s="91"/>
      <c r="D186" s="91"/>
      <c r="E186" s="91"/>
      <c r="F186" s="309"/>
      <c r="G186" s="309"/>
      <c r="H186" s="91"/>
      <c r="I186" s="91"/>
      <c r="J186" s="91"/>
      <c r="K186" s="91"/>
      <c r="L186" s="91"/>
      <c r="M186" s="91"/>
      <c r="N186" s="91"/>
      <c r="O186" s="91"/>
      <c r="P186" s="91"/>
      <c r="Q186" s="91"/>
      <c r="R186" s="91"/>
      <c r="S186" s="91"/>
      <c r="T186" s="91"/>
      <c r="U186" s="91"/>
      <c r="V186" s="91"/>
      <c r="W186" s="91"/>
      <c r="X186" s="91"/>
      <c r="Y186" s="91"/>
      <c r="Z186" s="91"/>
      <c r="AA186" s="91"/>
      <c r="AB186" s="91"/>
      <c r="AC186" s="91"/>
    </row>
    <row r="188" ht="13.5"/>
    <row r="189">
      <c r="B189" s="240" t="s">
        <v>102</v>
      </c>
      <c r="C189" s="241"/>
      <c r="D189" s="241"/>
      <c r="E189" s="241"/>
      <c r="F189" s="241"/>
      <c r="G189" s="242"/>
    </row>
    <row r="190" ht="13.5">
      <c r="B190" s="243"/>
      <c r="C190" s="244"/>
      <c r="D190" s="244"/>
      <c r="E190" s="244"/>
      <c r="F190" s="244"/>
      <c r="G190" s="245"/>
    </row>
    <row r="191" ht="13.5">
      <c r="B191" s="311" t="s">
        <v>103</v>
      </c>
      <c r="C191" s="312"/>
      <c r="D191" s="312"/>
      <c r="E191" s="312"/>
      <c r="F191" s="313" t="s">
        <v>81</v>
      </c>
      <c r="G191" s="314"/>
      <c r="H191" s="1"/>
    </row>
    <row r="192">
      <c r="B192" s="292" t="s">
        <v>94</v>
      </c>
      <c r="C192" s="293"/>
      <c r="D192" s="293"/>
      <c r="E192" s="293"/>
      <c r="F192" s="315">
        <f t="shared" ref="F192:F199" si="12">SUM(F174:AC174)</f>
        <v>9</v>
      </c>
      <c r="G192" s="316"/>
    </row>
    <row r="193">
      <c r="B193" s="299" t="s">
        <v>95</v>
      </c>
      <c r="C193" s="300"/>
      <c r="D193" s="300"/>
      <c r="E193" s="300"/>
      <c r="F193" s="315">
        <f t="shared" si="12"/>
        <v>3</v>
      </c>
      <c r="G193" s="316"/>
    </row>
    <row r="194">
      <c r="B194" s="299" t="s">
        <v>96</v>
      </c>
      <c r="C194" s="300"/>
      <c r="D194" s="300"/>
      <c r="E194" s="300"/>
      <c r="F194" s="315">
        <v>0</v>
      </c>
      <c r="G194" s="316"/>
    </row>
    <row r="195">
      <c r="B195" s="299" t="s">
        <v>97</v>
      </c>
      <c r="C195" s="300"/>
      <c r="D195" s="300"/>
      <c r="E195" s="300"/>
      <c r="F195" s="315">
        <f t="shared" si="12"/>
        <v>3565</v>
      </c>
      <c r="G195" s="316"/>
    </row>
    <row r="196">
      <c r="B196" s="299" t="s">
        <v>98</v>
      </c>
      <c r="C196" s="300"/>
      <c r="D196" s="300"/>
      <c r="E196" s="300"/>
      <c r="F196" s="315">
        <f t="shared" si="12"/>
        <v>42</v>
      </c>
      <c r="G196" s="316"/>
    </row>
    <row r="197">
      <c r="B197" s="299" t="s">
        <v>99</v>
      </c>
      <c r="C197" s="300"/>
      <c r="D197" s="300"/>
      <c r="E197" s="300"/>
      <c r="F197" s="315">
        <f t="shared" si="12"/>
        <v>77</v>
      </c>
      <c r="G197" s="316"/>
    </row>
    <row r="198">
      <c r="B198" s="299" t="s">
        <v>100</v>
      </c>
      <c r="C198" s="300"/>
      <c r="D198" s="300"/>
      <c r="E198" s="300"/>
      <c r="F198" s="315">
        <f t="shared" si="12"/>
        <v>0</v>
      </c>
      <c r="G198" s="316"/>
    </row>
    <row r="199" ht="13.5">
      <c r="B199" s="317" t="s">
        <v>101</v>
      </c>
      <c r="C199" s="318"/>
      <c r="D199" s="318"/>
      <c r="E199" s="318"/>
      <c r="F199" s="315">
        <f t="shared" si="12"/>
        <v>10098</v>
      </c>
      <c r="G199" s="316"/>
    </row>
    <row r="200" ht="13.5">
      <c r="B200" s="212" t="s">
        <v>33</v>
      </c>
      <c r="C200" s="213"/>
      <c r="D200" s="213"/>
      <c r="E200" s="213"/>
      <c r="F200" s="212">
        <f>SUM(F192:G199)</f>
        <v>13794</v>
      </c>
      <c r="G200" s="214"/>
    </row>
    <row r="204" ht="12.75">
      <c r="B204" s="1"/>
      <c r="C204" s="1"/>
      <c r="D204" s="1"/>
      <c r="E204" s="1"/>
      <c r="F204" s="1"/>
      <c r="G204" s="1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</row>
    <row r="205" ht="12.75">
      <c r="B205" s="1"/>
      <c r="C205" s="1"/>
      <c r="D205" s="1"/>
      <c r="E205" s="1"/>
      <c r="F205" s="1"/>
      <c r="G205" s="1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</row>
    <row r="206" ht="12.75">
      <c r="A206" s="1"/>
      <c r="B206" s="319"/>
      <c r="C206" s="319"/>
      <c r="D206" s="319"/>
      <c r="E206" s="319"/>
      <c r="F206" s="319"/>
      <c r="G206" s="319"/>
      <c r="H206" s="320"/>
      <c r="I206" s="319"/>
      <c r="J206" s="319"/>
      <c r="K206" s="319"/>
      <c r="L206" s="319"/>
      <c r="M206" s="319"/>
      <c r="N206" s="319"/>
      <c r="O206" s="319"/>
      <c r="P206" s="319"/>
      <c r="Q206" s="319"/>
      <c r="R206" s="319"/>
      <c r="S206" s="319"/>
      <c r="T206" s="319"/>
      <c r="U206" s="319"/>
      <c r="V206" s="319"/>
      <c r="W206" s="319"/>
      <c r="X206" s="319"/>
      <c r="Y206" s="319"/>
      <c r="Z206" s="319"/>
      <c r="AA206" s="319"/>
      <c r="AB206" s="319"/>
      <c r="AC206" s="319"/>
      <c r="AD206" s="1"/>
      <c r="AE206" s="64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</row>
    <row r="207" ht="12.75">
      <c r="A207" s="321"/>
      <c r="B207" s="322" t="s">
        <v>104</v>
      </c>
      <c r="C207" s="323"/>
      <c r="D207" s="323"/>
      <c r="E207" s="323"/>
      <c r="F207" s="323"/>
      <c r="G207" s="323"/>
      <c r="H207" s="323"/>
      <c r="I207" s="323"/>
      <c r="J207" s="323"/>
      <c r="K207" s="323"/>
      <c r="L207" s="323"/>
      <c r="M207" s="323"/>
      <c r="N207" s="323"/>
      <c r="O207" s="323"/>
      <c r="P207" s="323"/>
      <c r="Q207" s="323"/>
      <c r="R207" s="323"/>
      <c r="S207" s="323"/>
      <c r="T207" s="323"/>
      <c r="U207" s="323"/>
      <c r="V207" s="323"/>
      <c r="W207" s="323"/>
      <c r="X207" s="323"/>
      <c r="Y207" s="323"/>
      <c r="Z207" s="323"/>
      <c r="AA207" s="323"/>
      <c r="AB207" s="323"/>
      <c r="AC207" s="324"/>
      <c r="AD207" s="1"/>
      <c r="AE207" s="64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</row>
    <row r="208" ht="12.75">
      <c r="A208" s="1"/>
      <c r="B208" s="325"/>
      <c r="C208" s="325"/>
      <c r="D208" s="325"/>
      <c r="E208" s="325"/>
      <c r="F208" s="325"/>
      <c r="G208" s="325"/>
      <c r="H208" s="325"/>
      <c r="I208" s="325"/>
      <c r="J208" s="325"/>
      <c r="K208" s="325"/>
      <c r="L208" s="325"/>
      <c r="M208" s="325"/>
      <c r="N208" s="325"/>
      <c r="O208" s="325"/>
      <c r="P208" s="325"/>
      <c r="Q208" s="325"/>
      <c r="R208" s="325"/>
      <c r="S208" s="325"/>
      <c r="T208" s="325"/>
      <c r="U208" s="325"/>
      <c r="V208" s="325"/>
      <c r="W208" s="325"/>
      <c r="X208" s="325"/>
      <c r="Y208" s="325"/>
      <c r="Z208" s="325"/>
      <c r="AA208" s="325"/>
      <c r="AB208" s="325"/>
      <c r="AC208" s="325"/>
      <c r="AD208" s="1"/>
      <c r="AE208" s="64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</row>
    <row r="209" ht="12.75">
      <c r="A209" s="321"/>
      <c r="B209" s="326" t="s">
        <v>103</v>
      </c>
      <c r="C209" s="327"/>
      <c r="D209" s="327"/>
      <c r="E209" s="328"/>
      <c r="F209" s="329" t="s">
        <v>25</v>
      </c>
      <c r="G209" s="330"/>
      <c r="H209" s="329" t="s">
        <v>26</v>
      </c>
      <c r="I209" s="330"/>
      <c r="J209" s="329" t="s">
        <v>27</v>
      </c>
      <c r="K209" s="330"/>
      <c r="L209" s="329" t="s">
        <v>28</v>
      </c>
      <c r="M209" s="330"/>
      <c r="N209" s="329" t="s">
        <v>29</v>
      </c>
      <c r="O209" s="330"/>
      <c r="P209" s="329" t="s">
        <v>30</v>
      </c>
      <c r="Q209" s="330"/>
      <c r="R209" s="329" t="s">
        <v>37</v>
      </c>
      <c r="S209" s="330"/>
      <c r="T209" s="329" t="s">
        <v>38</v>
      </c>
      <c r="U209" s="330"/>
      <c r="V209" s="329" t="s">
        <v>91</v>
      </c>
      <c r="W209" s="330"/>
      <c r="X209" s="329" t="s">
        <v>40</v>
      </c>
      <c r="Y209" s="330"/>
      <c r="Z209" s="329" t="s">
        <v>92</v>
      </c>
      <c r="AA209" s="330"/>
      <c r="AB209" s="329" t="s">
        <v>93</v>
      </c>
      <c r="AC209" s="330"/>
      <c r="AD209" s="331"/>
      <c r="AE209" s="332"/>
      <c r="AF209" s="332"/>
      <c r="AG209" s="333"/>
      <c r="AH209" s="333"/>
      <c r="AI209" s="334"/>
      <c r="AJ209" s="334"/>
      <c r="AK209" s="334"/>
      <c r="AL209" s="334"/>
      <c r="AM209" s="334"/>
      <c r="AN209" s="334"/>
      <c r="AO209" s="334"/>
      <c r="AP209" s="334"/>
      <c r="AQ209" s="334"/>
      <c r="AR209" s="334"/>
      <c r="AS209" s="334"/>
      <c r="AT209" s="334"/>
      <c r="AU209" s="335"/>
    </row>
    <row r="210" ht="12.75">
      <c r="A210" s="321"/>
      <c r="B210" s="336" t="s">
        <v>105</v>
      </c>
      <c r="C210" s="337"/>
      <c r="D210" s="337"/>
      <c r="E210" s="338"/>
      <c r="F210" s="339">
        <v>36</v>
      </c>
      <c r="G210" s="340"/>
      <c r="H210" s="339">
        <v>25</v>
      </c>
      <c r="I210" s="340"/>
      <c r="J210" s="339">
        <v>18</v>
      </c>
      <c r="K210" s="340"/>
      <c r="L210" s="339">
        <v>10</v>
      </c>
      <c r="M210" s="340"/>
      <c r="N210" s="339"/>
      <c r="O210" s="340"/>
      <c r="P210" s="339"/>
      <c r="Q210" s="340"/>
      <c r="R210" s="339"/>
      <c r="S210" s="340"/>
      <c r="T210" s="339"/>
      <c r="U210" s="340"/>
      <c r="V210" s="339"/>
      <c r="W210" s="340"/>
      <c r="X210" s="339"/>
      <c r="Y210" s="340"/>
      <c r="Z210" s="339"/>
      <c r="AA210" s="340"/>
      <c r="AB210" s="339"/>
      <c r="AC210" s="340"/>
      <c r="AD210" s="341"/>
      <c r="AE210" s="342"/>
      <c r="AF210" s="343"/>
      <c r="AG210" s="333"/>
      <c r="AH210" s="333"/>
      <c r="AI210" s="334"/>
      <c r="AJ210" s="334"/>
      <c r="AK210" s="334"/>
      <c r="AL210" s="334"/>
      <c r="AM210" s="334"/>
      <c r="AN210" s="334"/>
      <c r="AO210" s="334"/>
      <c r="AP210" s="334"/>
      <c r="AQ210" s="334"/>
      <c r="AR210" s="334"/>
      <c r="AS210" s="334"/>
      <c r="AT210" s="334"/>
      <c r="AU210" s="335"/>
    </row>
    <row r="211" ht="12.75">
      <c r="A211" s="321"/>
      <c r="B211" s="336" t="s">
        <v>106</v>
      </c>
      <c r="C211" s="337"/>
      <c r="D211" s="337"/>
      <c r="E211" s="338"/>
      <c r="F211" s="339">
        <v>138</v>
      </c>
      <c r="G211" s="340"/>
      <c r="H211" s="339">
        <v>403</v>
      </c>
      <c r="I211" s="340"/>
      <c r="J211" s="339">
        <v>216</v>
      </c>
      <c r="K211" s="340"/>
      <c r="L211" s="339">
        <v>110</v>
      </c>
      <c r="M211" s="340"/>
      <c r="N211" s="339"/>
      <c r="O211" s="340"/>
      <c r="P211" s="339"/>
      <c r="Q211" s="340"/>
      <c r="R211" s="339"/>
      <c r="S211" s="340"/>
      <c r="T211" s="339"/>
      <c r="U211" s="340"/>
      <c r="V211" s="339"/>
      <c r="W211" s="340"/>
      <c r="X211" s="339"/>
      <c r="Y211" s="340"/>
      <c r="Z211" s="339"/>
      <c r="AA211" s="340"/>
      <c r="AB211" s="339"/>
      <c r="AC211" s="340"/>
      <c r="AD211" s="341"/>
      <c r="AE211" s="342"/>
      <c r="AF211" s="343"/>
      <c r="AG211" s="333"/>
      <c r="AH211" s="333"/>
      <c r="AI211" s="334"/>
      <c r="AJ211" s="334"/>
      <c r="AK211" s="334"/>
      <c r="AL211" s="334"/>
      <c r="AM211" s="334"/>
      <c r="AN211" s="334"/>
      <c r="AO211" s="334"/>
      <c r="AP211" s="334"/>
      <c r="AQ211" s="334"/>
      <c r="AR211" s="334"/>
      <c r="AS211" s="334"/>
      <c r="AT211" s="334"/>
      <c r="AU211" s="335"/>
    </row>
    <row r="212" ht="12.75">
      <c r="A212" s="321"/>
      <c r="B212" s="336" t="s">
        <v>107</v>
      </c>
      <c r="C212" s="337"/>
      <c r="D212" s="337"/>
      <c r="E212" s="338"/>
      <c r="F212" s="339">
        <v>323</v>
      </c>
      <c r="G212" s="340"/>
      <c r="H212" s="339">
        <v>417</v>
      </c>
      <c r="I212" s="340"/>
      <c r="J212" s="339">
        <v>490</v>
      </c>
      <c r="K212" s="340"/>
      <c r="L212" s="339">
        <v>399</v>
      </c>
      <c r="M212" s="340"/>
      <c r="N212" s="339"/>
      <c r="O212" s="340"/>
      <c r="P212" s="339"/>
      <c r="Q212" s="340"/>
      <c r="R212" s="339"/>
      <c r="S212" s="340"/>
      <c r="T212" s="339"/>
      <c r="U212" s="340"/>
      <c r="V212" s="339"/>
      <c r="W212" s="340"/>
      <c r="X212" s="339"/>
      <c r="Y212" s="340"/>
      <c r="Z212" s="339"/>
      <c r="AA212" s="340"/>
      <c r="AB212" s="339"/>
      <c r="AC212" s="340"/>
      <c r="AD212" s="341"/>
      <c r="AE212" s="342"/>
      <c r="AF212" s="343"/>
      <c r="AG212" s="333"/>
      <c r="AH212" s="333"/>
      <c r="AI212" s="334"/>
      <c r="AJ212" s="334"/>
      <c r="AK212" s="334"/>
      <c r="AL212" s="334"/>
      <c r="AM212" s="334"/>
      <c r="AN212" s="334"/>
      <c r="AO212" s="334"/>
      <c r="AP212" s="334"/>
      <c r="AQ212" s="334"/>
      <c r="AR212" s="334"/>
      <c r="AS212" s="334"/>
      <c r="AT212" s="334"/>
      <c r="AU212" s="335"/>
    </row>
    <row r="213" ht="12.75">
      <c r="A213" s="321"/>
      <c r="B213" s="336" t="s">
        <v>108</v>
      </c>
      <c r="C213" s="337"/>
      <c r="D213" s="337"/>
      <c r="E213" s="338"/>
      <c r="F213" s="339">
        <v>99</v>
      </c>
      <c r="G213" s="340"/>
      <c r="H213" s="339">
        <v>137</v>
      </c>
      <c r="I213" s="340"/>
      <c r="J213" s="339">
        <v>126</v>
      </c>
      <c r="K213" s="340"/>
      <c r="L213" s="339">
        <v>146</v>
      </c>
      <c r="M213" s="340"/>
      <c r="N213" s="339"/>
      <c r="O213" s="340"/>
      <c r="P213" s="339"/>
      <c r="Q213" s="340"/>
      <c r="R213" s="339"/>
      <c r="S213" s="340"/>
      <c r="T213" s="339"/>
      <c r="U213" s="340"/>
      <c r="V213" s="339"/>
      <c r="W213" s="340"/>
      <c r="X213" s="339"/>
      <c r="Y213" s="340"/>
      <c r="Z213" s="339"/>
      <c r="AA213" s="340"/>
      <c r="AB213" s="339"/>
      <c r="AC213" s="340"/>
      <c r="AD213" s="341"/>
      <c r="AE213" s="342"/>
      <c r="AF213" s="343"/>
      <c r="AG213" s="333"/>
      <c r="AH213" s="333"/>
      <c r="AI213" s="334"/>
      <c r="AJ213" s="334"/>
      <c r="AK213" s="334"/>
      <c r="AL213" s="334"/>
      <c r="AM213" s="334"/>
      <c r="AN213" s="334"/>
      <c r="AO213" s="334"/>
      <c r="AP213" s="334"/>
      <c r="AQ213" s="334"/>
      <c r="AR213" s="334"/>
      <c r="AS213" s="334"/>
      <c r="AT213" s="334"/>
      <c r="AU213" s="335"/>
    </row>
    <row r="214" ht="12.75">
      <c r="A214" s="321"/>
      <c r="B214" s="344" t="s">
        <v>109</v>
      </c>
      <c r="C214" s="345"/>
      <c r="D214" s="345"/>
      <c r="E214" s="346"/>
      <c r="F214" s="339">
        <v>65</v>
      </c>
      <c r="G214" s="340"/>
      <c r="H214" s="339">
        <v>354</v>
      </c>
      <c r="I214" s="340"/>
      <c r="J214" s="339">
        <v>352</v>
      </c>
      <c r="K214" s="340"/>
      <c r="L214" s="339">
        <v>293</v>
      </c>
      <c r="M214" s="340"/>
      <c r="N214" s="339"/>
      <c r="O214" s="340"/>
      <c r="P214" s="339"/>
      <c r="Q214" s="340"/>
      <c r="R214" s="339"/>
      <c r="S214" s="340"/>
      <c r="T214" s="339"/>
      <c r="U214" s="340"/>
      <c r="V214" s="339"/>
      <c r="W214" s="340"/>
      <c r="X214" s="339"/>
      <c r="Y214" s="340"/>
      <c r="Z214" s="339"/>
      <c r="AA214" s="340"/>
      <c r="AB214" s="339"/>
      <c r="AC214" s="340"/>
      <c r="AD214" s="341"/>
      <c r="AE214" s="342"/>
      <c r="AF214" s="343"/>
      <c r="AG214" s="333"/>
      <c r="AH214" s="333"/>
      <c r="AI214" s="334"/>
      <c r="AJ214" s="334"/>
      <c r="AK214" s="334"/>
      <c r="AL214" s="334"/>
      <c r="AM214" s="334"/>
      <c r="AN214" s="334"/>
      <c r="AO214" s="334"/>
      <c r="AP214" s="334"/>
      <c r="AQ214" s="334"/>
      <c r="AR214" s="334"/>
      <c r="AS214" s="334"/>
      <c r="AT214" s="334"/>
      <c r="AU214" s="335"/>
    </row>
    <row r="215" ht="12.75">
      <c r="A215" s="321"/>
      <c r="B215" s="344" t="s">
        <v>110</v>
      </c>
      <c r="C215" s="345"/>
      <c r="D215" s="345"/>
      <c r="E215" s="346"/>
      <c r="F215" s="339">
        <v>0</v>
      </c>
      <c r="G215" s="340"/>
      <c r="H215" s="339">
        <v>2</v>
      </c>
      <c r="I215" s="340"/>
      <c r="J215" s="339">
        <v>3</v>
      </c>
      <c r="K215" s="340"/>
      <c r="L215" s="339">
        <v>4</v>
      </c>
      <c r="M215" s="340"/>
      <c r="N215" s="339"/>
      <c r="O215" s="340"/>
      <c r="P215" s="339"/>
      <c r="Q215" s="340"/>
      <c r="R215" s="339"/>
      <c r="S215" s="340"/>
      <c r="T215" s="339"/>
      <c r="U215" s="340"/>
      <c r="V215" s="339"/>
      <c r="W215" s="340"/>
      <c r="X215" s="339"/>
      <c r="Y215" s="340"/>
      <c r="Z215" s="339"/>
      <c r="AA215" s="340"/>
      <c r="AB215" s="339"/>
      <c r="AC215" s="340"/>
      <c r="AD215" s="341"/>
      <c r="AE215" s="342"/>
      <c r="AF215" s="343"/>
      <c r="AG215" s="333"/>
      <c r="AH215" s="333"/>
      <c r="AI215" s="334"/>
      <c r="AJ215" s="334"/>
      <c r="AK215" s="334"/>
      <c r="AL215" s="334"/>
      <c r="AM215" s="334"/>
      <c r="AN215" s="334"/>
      <c r="AO215" s="334"/>
      <c r="AP215" s="334"/>
      <c r="AQ215" s="334"/>
      <c r="AR215" s="334"/>
      <c r="AS215" s="334"/>
      <c r="AT215" s="334"/>
      <c r="AU215" s="335"/>
    </row>
    <row r="216" ht="12.75">
      <c r="A216" s="321"/>
      <c r="B216" s="344" t="s">
        <v>111</v>
      </c>
      <c r="C216" s="345"/>
      <c r="D216" s="345"/>
      <c r="E216" s="346"/>
      <c r="F216" s="339">
        <v>51</v>
      </c>
      <c r="G216" s="340"/>
      <c r="H216" s="339">
        <v>90</v>
      </c>
      <c r="I216" s="340"/>
      <c r="J216" s="339">
        <v>75</v>
      </c>
      <c r="K216" s="340"/>
      <c r="L216" s="339">
        <v>82</v>
      </c>
      <c r="M216" s="340"/>
      <c r="N216" s="339"/>
      <c r="O216" s="340"/>
      <c r="P216" s="339"/>
      <c r="Q216" s="340"/>
      <c r="R216" s="339"/>
      <c r="S216" s="340"/>
      <c r="T216" s="339"/>
      <c r="U216" s="340"/>
      <c r="V216" s="339"/>
      <c r="W216" s="340"/>
      <c r="X216" s="339"/>
      <c r="Y216" s="340"/>
      <c r="Z216" s="339"/>
      <c r="AA216" s="340"/>
      <c r="AB216" s="339"/>
      <c r="AC216" s="340"/>
      <c r="AD216" s="341"/>
      <c r="AE216" s="342"/>
      <c r="AF216" s="343"/>
      <c r="AG216" s="333"/>
      <c r="AH216" s="333"/>
      <c r="AI216" s="334"/>
      <c r="AJ216" s="334"/>
      <c r="AK216" s="334"/>
      <c r="AL216" s="334"/>
      <c r="AM216" s="334"/>
      <c r="AN216" s="334"/>
      <c r="AO216" s="334"/>
      <c r="AP216" s="334"/>
      <c r="AQ216" s="334"/>
      <c r="AR216" s="334"/>
      <c r="AS216" s="334"/>
      <c r="AT216" s="334"/>
      <c r="AU216" s="335"/>
    </row>
    <row r="217" ht="12.75">
      <c r="A217" s="321"/>
      <c r="B217" s="344" t="s">
        <v>112</v>
      </c>
      <c r="C217" s="345"/>
      <c r="D217" s="345"/>
      <c r="E217" s="346"/>
      <c r="F217" s="339">
        <v>132</v>
      </c>
      <c r="G217" s="340"/>
      <c r="H217" s="339">
        <v>206</v>
      </c>
      <c r="I217" s="340"/>
      <c r="J217" s="339">
        <v>198</v>
      </c>
      <c r="K217" s="340"/>
      <c r="L217" s="339">
        <v>145</v>
      </c>
      <c r="M217" s="340"/>
      <c r="N217" s="339"/>
      <c r="O217" s="340"/>
      <c r="P217" s="339"/>
      <c r="Q217" s="340"/>
      <c r="R217" s="339"/>
      <c r="S217" s="340"/>
      <c r="T217" s="339"/>
      <c r="U217" s="340"/>
      <c r="V217" s="339"/>
      <c r="W217" s="340"/>
      <c r="X217" s="339"/>
      <c r="Y217" s="340"/>
      <c r="Z217" s="339"/>
      <c r="AA217" s="340"/>
      <c r="AB217" s="339"/>
      <c r="AC217" s="340"/>
      <c r="AD217" s="341"/>
      <c r="AE217" s="342"/>
      <c r="AF217" s="343"/>
      <c r="AG217" s="333"/>
      <c r="AH217" s="333"/>
      <c r="AI217" s="334"/>
      <c r="AJ217" s="334"/>
      <c r="AK217" s="334"/>
      <c r="AL217" s="334"/>
      <c r="AM217" s="334"/>
      <c r="AN217" s="334"/>
      <c r="AO217" s="334"/>
      <c r="AP217" s="334"/>
      <c r="AQ217" s="334"/>
      <c r="AR217" s="334"/>
      <c r="AS217" s="334"/>
      <c r="AT217" s="334"/>
      <c r="AU217" s="335"/>
    </row>
    <row r="218" ht="12.75">
      <c r="A218" s="321"/>
      <c r="B218" s="344" t="s">
        <v>113</v>
      </c>
      <c r="C218" s="345"/>
      <c r="D218" s="345"/>
      <c r="E218" s="346"/>
      <c r="F218" s="339">
        <v>26</v>
      </c>
      <c r="G218" s="340"/>
      <c r="H218" s="339">
        <v>220</v>
      </c>
      <c r="I218" s="340"/>
      <c r="J218" s="339">
        <v>220</v>
      </c>
      <c r="K218" s="340"/>
      <c r="L218" s="339">
        <v>42</v>
      </c>
      <c r="M218" s="340"/>
      <c r="N218" s="339"/>
      <c r="O218" s="340"/>
      <c r="P218" s="339"/>
      <c r="Q218" s="340"/>
      <c r="R218" s="339"/>
      <c r="S218" s="340"/>
      <c r="T218" s="339"/>
      <c r="U218" s="340"/>
      <c r="V218" s="339"/>
      <c r="W218" s="340"/>
      <c r="X218" s="339"/>
      <c r="Y218" s="340"/>
      <c r="Z218" s="339"/>
      <c r="AA218" s="340"/>
      <c r="AB218" s="339"/>
      <c r="AC218" s="340"/>
      <c r="AD218" s="341"/>
      <c r="AE218" s="342"/>
      <c r="AF218" s="343"/>
      <c r="AG218" s="333"/>
      <c r="AH218" s="333"/>
      <c r="AI218" s="334"/>
      <c r="AJ218" s="334"/>
      <c r="AK218" s="334"/>
      <c r="AL218" s="334"/>
      <c r="AM218" s="334"/>
      <c r="AN218" s="334"/>
      <c r="AO218" s="334"/>
      <c r="AP218" s="334"/>
      <c r="AQ218" s="334"/>
      <c r="AR218" s="334"/>
      <c r="AS218" s="334"/>
      <c r="AT218" s="334"/>
      <c r="AU218" s="335"/>
    </row>
    <row r="219" ht="12.75">
      <c r="A219" s="321"/>
      <c r="B219" s="336" t="s">
        <v>114</v>
      </c>
      <c r="C219" s="337"/>
      <c r="D219" s="337"/>
      <c r="E219" s="338"/>
      <c r="F219" s="339">
        <v>50</v>
      </c>
      <c r="G219" s="340"/>
      <c r="H219" s="339">
        <v>56</v>
      </c>
      <c r="I219" s="340"/>
      <c r="J219" s="339">
        <v>61</v>
      </c>
      <c r="K219" s="340"/>
      <c r="L219" s="339">
        <v>45</v>
      </c>
      <c r="M219" s="340"/>
      <c r="N219" s="339"/>
      <c r="O219" s="340"/>
      <c r="P219" s="339"/>
      <c r="Q219" s="340"/>
      <c r="R219" s="339"/>
      <c r="S219" s="340"/>
      <c r="T219" s="339"/>
      <c r="U219" s="340"/>
      <c r="V219" s="339"/>
      <c r="W219" s="340"/>
      <c r="X219" s="339"/>
      <c r="Y219" s="340"/>
      <c r="Z219" s="339"/>
      <c r="AA219" s="340"/>
      <c r="AB219" s="339"/>
      <c r="AC219" s="340"/>
      <c r="AD219" s="341"/>
      <c r="AE219" s="342"/>
      <c r="AF219" s="343"/>
      <c r="AG219" s="333"/>
      <c r="AH219" s="333"/>
      <c r="AI219" s="334"/>
      <c r="AJ219" s="334"/>
      <c r="AK219" s="334"/>
      <c r="AL219" s="334"/>
      <c r="AM219" s="334"/>
      <c r="AN219" s="334"/>
      <c r="AO219" s="334"/>
      <c r="AP219" s="334"/>
      <c r="AQ219" s="334"/>
      <c r="AR219" s="334"/>
      <c r="AS219" s="334"/>
      <c r="AT219" s="334"/>
      <c r="AU219" s="335"/>
    </row>
    <row r="220" ht="12.75">
      <c r="A220" s="321"/>
      <c r="B220" s="336" t="s">
        <v>115</v>
      </c>
      <c r="C220" s="337"/>
      <c r="D220" s="337"/>
      <c r="E220" s="338"/>
      <c r="F220" s="339">
        <v>216</v>
      </c>
      <c r="G220" s="340"/>
      <c r="H220" s="339">
        <v>91</v>
      </c>
      <c r="I220" s="340"/>
      <c r="J220" s="339">
        <v>123</v>
      </c>
      <c r="K220" s="340"/>
      <c r="L220" s="339">
        <v>50</v>
      </c>
      <c r="M220" s="340"/>
      <c r="N220" s="339"/>
      <c r="O220" s="340"/>
      <c r="P220" s="339"/>
      <c r="Q220" s="340"/>
      <c r="R220" s="339"/>
      <c r="S220" s="340"/>
      <c r="T220" s="339"/>
      <c r="U220" s="340"/>
      <c r="V220" s="339"/>
      <c r="W220" s="340"/>
      <c r="X220" s="339"/>
      <c r="Y220" s="340"/>
      <c r="Z220" s="339"/>
      <c r="AA220" s="340"/>
      <c r="AB220" s="339"/>
      <c r="AC220" s="340"/>
      <c r="AD220" s="341"/>
      <c r="AE220" s="342"/>
      <c r="AF220" s="343"/>
      <c r="AG220" s="333"/>
      <c r="AH220" s="333"/>
      <c r="AI220" s="334"/>
      <c r="AJ220" s="334"/>
      <c r="AK220" s="334"/>
      <c r="AL220" s="334"/>
      <c r="AM220" s="334"/>
      <c r="AN220" s="334"/>
      <c r="AO220" s="334"/>
      <c r="AP220" s="334"/>
      <c r="AQ220" s="334"/>
      <c r="AR220" s="334"/>
      <c r="AS220" s="334"/>
      <c r="AT220" s="334"/>
      <c r="AU220" s="335"/>
    </row>
    <row r="221" ht="12.75">
      <c r="A221" s="321"/>
      <c r="B221" s="336" t="s">
        <v>116</v>
      </c>
      <c r="C221" s="337"/>
      <c r="D221" s="337"/>
      <c r="E221" s="338"/>
      <c r="F221" s="339">
        <v>39</v>
      </c>
      <c r="G221" s="340"/>
      <c r="H221" s="339">
        <v>45</v>
      </c>
      <c r="I221" s="340"/>
      <c r="J221" s="339">
        <v>35</v>
      </c>
      <c r="K221" s="340"/>
      <c r="L221" s="339">
        <v>28</v>
      </c>
      <c r="M221" s="340"/>
      <c r="N221" s="339"/>
      <c r="O221" s="340"/>
      <c r="P221" s="339"/>
      <c r="Q221" s="340"/>
      <c r="R221" s="339"/>
      <c r="S221" s="340"/>
      <c r="T221" s="339"/>
      <c r="U221" s="340"/>
      <c r="V221" s="339"/>
      <c r="W221" s="340"/>
      <c r="X221" s="339"/>
      <c r="Y221" s="340"/>
      <c r="Z221" s="339"/>
      <c r="AA221" s="340"/>
      <c r="AB221" s="339"/>
      <c r="AC221" s="340"/>
      <c r="AD221" s="341"/>
      <c r="AE221" s="342"/>
      <c r="AF221" s="343"/>
      <c r="AG221" s="333"/>
      <c r="AH221" s="333"/>
      <c r="AI221" s="333"/>
      <c r="AJ221" s="333"/>
      <c r="AK221" s="333"/>
      <c r="AL221" s="333"/>
      <c r="AM221" s="333"/>
      <c r="AN221" s="333"/>
      <c r="AO221" s="333"/>
      <c r="AP221" s="333"/>
      <c r="AQ221" s="333"/>
      <c r="AR221" s="333"/>
      <c r="AS221" s="333"/>
      <c r="AT221" s="333"/>
      <c r="AU221" s="335"/>
    </row>
    <row r="222" ht="12.75">
      <c r="A222" s="321"/>
      <c r="B222" s="344" t="s">
        <v>117</v>
      </c>
      <c r="C222" s="345"/>
      <c r="D222" s="345"/>
      <c r="E222" s="346"/>
      <c r="F222" s="339">
        <v>31</v>
      </c>
      <c r="G222" s="340"/>
      <c r="H222" s="339">
        <v>78</v>
      </c>
      <c r="I222" s="340"/>
      <c r="J222" s="339">
        <v>77</v>
      </c>
      <c r="K222" s="340"/>
      <c r="L222" s="339">
        <v>50</v>
      </c>
      <c r="M222" s="340"/>
      <c r="N222" s="339"/>
      <c r="O222" s="340"/>
      <c r="P222" s="339"/>
      <c r="Q222" s="340"/>
      <c r="R222" s="339"/>
      <c r="S222" s="340"/>
      <c r="T222" s="339"/>
      <c r="U222" s="340"/>
      <c r="V222" s="339"/>
      <c r="W222" s="340"/>
      <c r="X222" s="339"/>
      <c r="Y222" s="340"/>
      <c r="Z222" s="339"/>
      <c r="AA222" s="340"/>
      <c r="AB222" s="339"/>
      <c r="AC222" s="340"/>
      <c r="AD222" s="341"/>
      <c r="AE222" s="342"/>
      <c r="AF222" s="343"/>
      <c r="AG222" s="333"/>
      <c r="AH222" s="333"/>
      <c r="AI222" s="333"/>
      <c r="AJ222" s="333"/>
      <c r="AK222" s="333"/>
      <c r="AL222" s="333"/>
      <c r="AM222" s="333"/>
      <c r="AN222" s="333"/>
      <c r="AO222" s="333"/>
      <c r="AP222" s="333"/>
      <c r="AQ222" s="333"/>
      <c r="AR222" s="333"/>
      <c r="AS222" s="333"/>
      <c r="AT222" s="333"/>
      <c r="AU222" s="335"/>
    </row>
    <row r="223" ht="12.75">
      <c r="A223" s="321"/>
      <c r="B223" s="336" t="s">
        <v>118</v>
      </c>
      <c r="C223" s="337"/>
      <c r="D223" s="337"/>
      <c r="E223" s="338"/>
      <c r="F223" s="339">
        <v>34</v>
      </c>
      <c r="G223" s="340"/>
      <c r="H223" s="339">
        <v>101</v>
      </c>
      <c r="I223" s="340"/>
      <c r="J223" s="339">
        <v>138</v>
      </c>
      <c r="K223" s="340"/>
      <c r="L223" s="339">
        <v>100</v>
      </c>
      <c r="M223" s="340"/>
      <c r="N223" s="339"/>
      <c r="O223" s="340"/>
      <c r="P223" s="339"/>
      <c r="Q223" s="340"/>
      <c r="R223" s="339"/>
      <c r="S223" s="340"/>
      <c r="T223" s="339"/>
      <c r="U223" s="340"/>
      <c r="V223" s="339"/>
      <c r="W223" s="340"/>
      <c r="X223" s="339"/>
      <c r="Y223" s="340"/>
      <c r="Z223" s="339"/>
      <c r="AA223" s="340"/>
      <c r="AB223" s="339"/>
      <c r="AC223" s="340"/>
      <c r="AD223" s="341"/>
      <c r="AE223" s="342"/>
      <c r="AF223" s="343"/>
      <c r="AG223" s="333"/>
      <c r="AH223" s="333"/>
      <c r="AI223" s="333"/>
      <c r="AJ223" s="333"/>
      <c r="AK223" s="333"/>
      <c r="AL223" s="333"/>
      <c r="AM223" s="333"/>
      <c r="AN223" s="333"/>
      <c r="AO223" s="333"/>
      <c r="AP223" s="333"/>
      <c r="AQ223" s="333"/>
      <c r="AR223" s="333"/>
      <c r="AS223" s="333"/>
      <c r="AT223" s="333"/>
      <c r="AU223" s="335"/>
    </row>
    <row r="224" ht="12.75">
      <c r="A224" s="321"/>
      <c r="B224" s="336" t="s">
        <v>119</v>
      </c>
      <c r="C224" s="337"/>
      <c r="D224" s="337"/>
      <c r="E224" s="338"/>
      <c r="F224" s="339">
        <v>484</v>
      </c>
      <c r="G224" s="340"/>
      <c r="H224" s="339">
        <v>545</v>
      </c>
      <c r="I224" s="340"/>
      <c r="J224" s="339">
        <v>690</v>
      </c>
      <c r="K224" s="340"/>
      <c r="L224" s="339">
        <v>631</v>
      </c>
      <c r="M224" s="340"/>
      <c r="N224" s="339"/>
      <c r="O224" s="340"/>
      <c r="P224" s="339"/>
      <c r="Q224" s="340"/>
      <c r="R224" s="339"/>
      <c r="S224" s="340"/>
      <c r="T224" s="339"/>
      <c r="U224" s="340"/>
      <c r="V224" s="339"/>
      <c r="W224" s="340"/>
      <c r="X224" s="339"/>
      <c r="Y224" s="340"/>
      <c r="Z224" s="339"/>
      <c r="AA224" s="340"/>
      <c r="AB224" s="339"/>
      <c r="AC224" s="340"/>
      <c r="AD224" s="341"/>
      <c r="AE224" s="342"/>
      <c r="AF224" s="343"/>
      <c r="AG224" s="333"/>
      <c r="AH224" s="333"/>
      <c r="AI224" s="333"/>
      <c r="AJ224" s="333"/>
      <c r="AK224" s="333"/>
      <c r="AL224" s="333"/>
      <c r="AM224" s="333"/>
      <c r="AN224" s="333"/>
      <c r="AO224" s="333"/>
      <c r="AP224" s="333"/>
      <c r="AQ224" s="333"/>
      <c r="AR224" s="333"/>
      <c r="AS224" s="333"/>
      <c r="AT224" s="333"/>
      <c r="AU224" s="335"/>
    </row>
    <row r="225" ht="12.75">
      <c r="A225" s="321"/>
      <c r="B225" s="344" t="s">
        <v>120</v>
      </c>
      <c r="C225" s="345"/>
      <c r="D225" s="345"/>
      <c r="E225" s="346"/>
      <c r="F225" s="339">
        <v>26</v>
      </c>
      <c r="G225" s="340"/>
      <c r="H225" s="339">
        <v>60</v>
      </c>
      <c r="I225" s="340"/>
      <c r="J225" s="339">
        <v>79</v>
      </c>
      <c r="K225" s="340"/>
      <c r="L225" s="339">
        <v>69</v>
      </c>
      <c r="M225" s="340"/>
      <c r="N225" s="339"/>
      <c r="O225" s="340"/>
      <c r="P225" s="339"/>
      <c r="Q225" s="340"/>
      <c r="R225" s="339"/>
      <c r="S225" s="340"/>
      <c r="T225" s="339"/>
      <c r="U225" s="340"/>
      <c r="V225" s="339"/>
      <c r="W225" s="340"/>
      <c r="X225" s="339"/>
      <c r="Y225" s="340"/>
      <c r="Z225" s="339"/>
      <c r="AA225" s="340"/>
      <c r="AB225" s="339"/>
      <c r="AC225" s="340"/>
      <c r="AD225" s="341"/>
      <c r="AE225" s="342"/>
      <c r="AF225" s="343"/>
      <c r="AG225" s="333"/>
      <c r="AH225" s="333"/>
      <c r="AI225" s="333"/>
      <c r="AJ225" s="333"/>
      <c r="AK225" s="333"/>
      <c r="AL225" s="333"/>
      <c r="AM225" s="333"/>
      <c r="AN225" s="333"/>
      <c r="AO225" s="333"/>
      <c r="AP225" s="333"/>
      <c r="AQ225" s="333"/>
      <c r="AR225" s="333"/>
      <c r="AS225" s="333"/>
      <c r="AT225" s="333"/>
      <c r="AU225" s="335"/>
    </row>
    <row r="226" ht="12.75">
      <c r="A226" s="321"/>
      <c r="B226" s="344" t="s">
        <v>121</v>
      </c>
      <c r="C226" s="345"/>
      <c r="D226" s="345"/>
      <c r="E226" s="346"/>
      <c r="F226" s="339">
        <v>52</v>
      </c>
      <c r="G226" s="340"/>
      <c r="H226" s="339">
        <v>64</v>
      </c>
      <c r="I226" s="340"/>
      <c r="J226" s="339">
        <v>69</v>
      </c>
      <c r="K226" s="340"/>
      <c r="L226" s="339">
        <v>62</v>
      </c>
      <c r="M226" s="340"/>
      <c r="N226" s="339"/>
      <c r="O226" s="340"/>
      <c r="P226" s="339"/>
      <c r="Q226" s="340"/>
      <c r="R226" s="339"/>
      <c r="S226" s="340"/>
      <c r="T226" s="339"/>
      <c r="U226" s="340"/>
      <c r="V226" s="339"/>
      <c r="W226" s="340"/>
      <c r="X226" s="339"/>
      <c r="Y226" s="340"/>
      <c r="Z226" s="339"/>
      <c r="AA226" s="340"/>
      <c r="AB226" s="339"/>
      <c r="AC226" s="340"/>
      <c r="AD226" s="341"/>
      <c r="AE226" s="342"/>
      <c r="AF226" s="343"/>
      <c r="AG226" s="333"/>
      <c r="AH226" s="333"/>
      <c r="AI226" s="333"/>
      <c r="AJ226" s="333"/>
      <c r="AK226" s="333"/>
      <c r="AL226" s="333"/>
      <c r="AM226" s="333"/>
      <c r="AN226" s="333"/>
      <c r="AO226" s="333"/>
      <c r="AP226" s="333"/>
      <c r="AQ226" s="333"/>
      <c r="AR226" s="333"/>
      <c r="AS226" s="333"/>
      <c r="AT226" s="333"/>
      <c r="AU226" s="335"/>
    </row>
    <row r="227" ht="12.75">
      <c r="A227" s="321"/>
      <c r="B227" s="344" t="s">
        <v>122</v>
      </c>
      <c r="C227" s="345"/>
      <c r="D227" s="345"/>
      <c r="E227" s="346"/>
      <c r="F227" s="339">
        <v>0</v>
      </c>
      <c r="G227" s="340"/>
      <c r="H227" s="339">
        <v>0</v>
      </c>
      <c r="I227" s="340"/>
      <c r="J227" s="339">
        <v>1</v>
      </c>
      <c r="K227" s="340"/>
      <c r="L227" s="339">
        <v>1</v>
      </c>
      <c r="M227" s="340"/>
      <c r="N227" s="339"/>
      <c r="O227" s="340"/>
      <c r="P227" s="339"/>
      <c r="Q227" s="340"/>
      <c r="R227" s="339"/>
      <c r="S227" s="340"/>
      <c r="T227" s="339"/>
      <c r="U227" s="340"/>
      <c r="V227" s="339"/>
      <c r="W227" s="340"/>
      <c r="X227" s="339"/>
      <c r="Y227" s="340"/>
      <c r="Z227" s="339"/>
      <c r="AA227" s="340"/>
      <c r="AB227" s="339"/>
      <c r="AC227" s="340"/>
      <c r="AD227" s="341"/>
      <c r="AE227" s="342"/>
      <c r="AF227" s="343"/>
      <c r="AG227" s="333"/>
      <c r="AH227" s="333"/>
      <c r="AI227" s="333"/>
      <c r="AJ227" s="333"/>
      <c r="AK227" s="333"/>
      <c r="AL227" s="333"/>
      <c r="AM227" s="333"/>
      <c r="AN227" s="333"/>
      <c r="AO227" s="333"/>
      <c r="AP227" s="333"/>
      <c r="AQ227" s="333"/>
      <c r="AR227" s="333"/>
      <c r="AS227" s="333"/>
      <c r="AT227" s="333"/>
      <c r="AU227" s="335"/>
    </row>
    <row r="228" ht="12.75">
      <c r="A228" s="321"/>
      <c r="B228" s="344" t="s">
        <v>123</v>
      </c>
      <c r="C228" s="345"/>
      <c r="D228" s="345"/>
      <c r="E228" s="346"/>
      <c r="F228" s="339">
        <v>707</v>
      </c>
      <c r="G228" s="340"/>
      <c r="H228" s="339">
        <v>977</v>
      </c>
      <c r="I228" s="340"/>
      <c r="J228" s="339">
        <v>835</v>
      </c>
      <c r="K228" s="340"/>
      <c r="L228" s="339">
        <v>826</v>
      </c>
      <c r="M228" s="340"/>
      <c r="N228" s="339"/>
      <c r="O228" s="340"/>
      <c r="P228" s="339"/>
      <c r="Q228" s="340"/>
      <c r="R228" s="339"/>
      <c r="S228" s="340"/>
      <c r="T228" s="339"/>
      <c r="U228" s="340"/>
      <c r="V228" s="339"/>
      <c r="W228" s="340"/>
      <c r="X228" s="339"/>
      <c r="Y228" s="340"/>
      <c r="Z228" s="339"/>
      <c r="AA228" s="340"/>
      <c r="AB228" s="339"/>
      <c r="AC228" s="340"/>
      <c r="AD228" s="341"/>
      <c r="AE228" s="342"/>
      <c r="AF228" s="343"/>
      <c r="AG228" s="333"/>
      <c r="AH228" s="333"/>
      <c r="AI228" s="333"/>
      <c r="AJ228" s="333"/>
      <c r="AK228" s="333"/>
      <c r="AL228" s="333"/>
      <c r="AM228" s="333"/>
      <c r="AN228" s="333"/>
      <c r="AO228" s="333"/>
      <c r="AP228" s="333"/>
      <c r="AQ228" s="333"/>
      <c r="AR228" s="333"/>
      <c r="AS228" s="333"/>
      <c r="AT228" s="333"/>
      <c r="AU228" s="335"/>
    </row>
    <row r="229" ht="12.75">
      <c r="A229" s="321"/>
      <c r="B229" s="336" t="s">
        <v>124</v>
      </c>
      <c r="C229" s="337"/>
      <c r="D229" s="337"/>
      <c r="E229" s="338"/>
      <c r="F229" s="339">
        <v>28</v>
      </c>
      <c r="G229" s="340"/>
      <c r="H229" s="339">
        <v>57</v>
      </c>
      <c r="I229" s="340"/>
      <c r="J229" s="339">
        <v>51</v>
      </c>
      <c r="K229" s="340"/>
      <c r="L229" s="339">
        <v>41</v>
      </c>
      <c r="M229" s="340"/>
      <c r="N229" s="339"/>
      <c r="O229" s="340"/>
      <c r="P229" s="339"/>
      <c r="Q229" s="340"/>
      <c r="R229" s="339"/>
      <c r="S229" s="340"/>
      <c r="T229" s="339"/>
      <c r="U229" s="340"/>
      <c r="V229" s="339"/>
      <c r="W229" s="340"/>
      <c r="X229" s="339"/>
      <c r="Y229" s="340"/>
      <c r="Z229" s="339"/>
      <c r="AA229" s="340"/>
      <c r="AB229" s="339"/>
      <c r="AC229" s="340"/>
      <c r="AD229" s="341"/>
      <c r="AE229" s="342"/>
      <c r="AF229" s="343"/>
      <c r="AG229" s="333"/>
      <c r="AH229" s="333"/>
      <c r="AI229" s="333"/>
      <c r="AJ229" s="333"/>
      <c r="AK229" s="333"/>
      <c r="AL229" s="333"/>
      <c r="AM229" s="333"/>
      <c r="AN229" s="333"/>
      <c r="AO229" s="333"/>
      <c r="AP229" s="333"/>
      <c r="AQ229" s="333"/>
      <c r="AR229" s="333"/>
      <c r="AS229" s="333"/>
      <c r="AT229" s="333"/>
      <c r="AU229" s="335"/>
    </row>
    <row r="230" ht="12.75">
      <c r="A230" s="321"/>
      <c r="B230" s="344" t="s">
        <v>125</v>
      </c>
      <c r="C230" s="345"/>
      <c r="D230" s="345"/>
      <c r="E230" s="346"/>
      <c r="F230" s="339">
        <v>94</v>
      </c>
      <c r="G230" s="340"/>
      <c r="H230" s="339">
        <v>49</v>
      </c>
      <c r="I230" s="340"/>
      <c r="J230" s="339">
        <v>105</v>
      </c>
      <c r="K230" s="340"/>
      <c r="L230" s="339">
        <v>90</v>
      </c>
      <c r="M230" s="340"/>
      <c r="N230" s="339"/>
      <c r="O230" s="340"/>
      <c r="P230" s="339"/>
      <c r="Q230" s="340"/>
      <c r="R230" s="339"/>
      <c r="S230" s="340"/>
      <c r="T230" s="339"/>
      <c r="U230" s="340"/>
      <c r="V230" s="339"/>
      <c r="W230" s="340"/>
      <c r="X230" s="339"/>
      <c r="Y230" s="340"/>
      <c r="Z230" s="339"/>
      <c r="AA230" s="340"/>
      <c r="AB230" s="339"/>
      <c r="AC230" s="340"/>
      <c r="AD230" s="341"/>
      <c r="AE230" s="342"/>
      <c r="AF230" s="343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335"/>
    </row>
    <row r="231" ht="12.75">
      <c r="A231" s="321"/>
      <c r="B231" s="347" t="s">
        <v>33</v>
      </c>
      <c r="C231" s="348"/>
      <c r="D231" s="348"/>
      <c r="E231" s="349"/>
      <c r="F231" s="350">
        <f>SUM(F210:G230)</f>
        <v>2631</v>
      </c>
      <c r="G231" s="351"/>
      <c r="H231" s="350">
        <f>SUM(H210:I230)</f>
        <v>3977</v>
      </c>
      <c r="I231" s="351"/>
      <c r="J231" s="350">
        <f>SUM(J210:K230)</f>
        <v>3962</v>
      </c>
      <c r="K231" s="351"/>
      <c r="L231" s="350">
        <f>SUM(L210:M230)</f>
        <v>3224</v>
      </c>
      <c r="M231" s="351"/>
      <c r="N231" s="350">
        <f>SUM(N210:O230)</f>
        <v>0</v>
      </c>
      <c r="O231" s="351"/>
      <c r="P231" s="350">
        <f>SUM(P210:Q230)</f>
        <v>0</v>
      </c>
      <c r="Q231" s="351"/>
      <c r="R231" s="350">
        <f>SUM(R210:S230)</f>
        <v>0</v>
      </c>
      <c r="S231" s="351"/>
      <c r="T231" s="350">
        <f>SUM(T210:U230)</f>
        <v>0</v>
      </c>
      <c r="U231" s="351"/>
      <c r="V231" s="350">
        <f>SUM(V210:W230)</f>
        <v>0</v>
      </c>
      <c r="W231" s="351"/>
      <c r="X231" s="350">
        <f>SUM(X210:Y230)</f>
        <v>0</v>
      </c>
      <c r="Y231" s="351"/>
      <c r="Z231" s="350">
        <f>SUM(Z210:AA230)</f>
        <v>0</v>
      </c>
      <c r="AA231" s="351"/>
      <c r="AB231" s="350">
        <f>SUM(AB210:AC230)</f>
        <v>0</v>
      </c>
      <c r="AC231" s="351"/>
      <c r="AD231" s="352"/>
      <c r="AE231" s="353"/>
      <c r="AF231" s="354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</row>
    <row r="232" ht="12.75">
      <c r="A232" s="1"/>
      <c r="B232" s="355"/>
      <c r="C232" s="355"/>
      <c r="D232" s="355"/>
      <c r="E232" s="355"/>
      <c r="F232" s="356"/>
      <c r="G232" s="356"/>
      <c r="H232" s="357"/>
      <c r="I232" s="357"/>
      <c r="J232" s="333"/>
      <c r="K232" s="333"/>
      <c r="L232" s="333"/>
      <c r="M232" s="333"/>
      <c r="N232" s="333"/>
      <c r="O232" s="333"/>
      <c r="P232" s="333"/>
      <c r="Q232" s="333"/>
      <c r="R232" s="333"/>
      <c r="S232" s="333"/>
      <c r="T232" s="333"/>
      <c r="U232" s="333"/>
      <c r="V232" s="333"/>
      <c r="W232" s="333"/>
      <c r="X232" s="333"/>
      <c r="Y232" s="333"/>
      <c r="Z232" s="333"/>
      <c r="AA232" s="333"/>
      <c r="AB232" s="333"/>
      <c r="AC232" s="333"/>
      <c r="AD232" s="358"/>
      <c r="AE232" s="359"/>
      <c r="AF232" s="358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ht="12.75">
      <c r="A233" s="360"/>
      <c r="B233" s="361" t="s">
        <v>126</v>
      </c>
      <c r="C233" s="362"/>
      <c r="D233" s="362"/>
      <c r="E233" s="362"/>
      <c r="F233" s="362"/>
      <c r="G233" s="362"/>
      <c r="H233" s="363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1"/>
      <c r="AE233" s="64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</row>
    <row r="234" ht="12.75">
      <c r="A234" s="1"/>
      <c r="B234" s="364"/>
      <c r="C234" s="364"/>
      <c r="D234" s="364"/>
      <c r="E234" s="364"/>
      <c r="F234" s="364"/>
      <c r="G234" s="364"/>
      <c r="H234" s="364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1"/>
      <c r="AE234" s="64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ht="12.75">
      <c r="A235" s="360"/>
      <c r="B235" s="365" t="s">
        <v>103</v>
      </c>
      <c r="C235" s="366"/>
      <c r="D235" s="366"/>
      <c r="E235" s="367"/>
      <c r="F235" s="368" t="s">
        <v>81</v>
      </c>
      <c r="G235" s="369"/>
      <c r="H235" s="370"/>
      <c r="I235" s="6"/>
      <c r="J235" s="6"/>
      <c r="K235" s="6"/>
      <c r="L235" s="6"/>
      <c r="M235" s="6"/>
      <c r="N235" s="6"/>
      <c r="O235" s="371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335"/>
      <c r="AE235" s="372"/>
      <c r="AF235" s="335"/>
      <c r="AG235" s="335"/>
      <c r="AH235" s="335"/>
      <c r="AI235" s="335"/>
      <c r="AJ235" s="335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ht="12.75">
      <c r="A236" s="360"/>
      <c r="B236" s="373" t="s">
        <v>105</v>
      </c>
      <c r="C236" s="374"/>
      <c r="D236" s="374"/>
      <c r="E236" s="375"/>
      <c r="F236" s="376">
        <f>SUM(F210:AC210)</f>
        <v>89</v>
      </c>
      <c r="G236" s="377"/>
      <c r="H236" s="378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1"/>
      <c r="AE236" s="64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ht="12.75">
      <c r="A237" s="360"/>
      <c r="B237" s="379" t="str">
        <f>+B211</f>
        <v xml:space="preserve">ARCHIVO, CORRESPONDENCIA Y HOJAS DE VIDA</v>
      </c>
      <c r="C237" s="380"/>
      <c r="D237" s="380"/>
      <c r="E237" s="381"/>
      <c r="F237" s="376">
        <f>SUM(F211:AC211)</f>
        <v>867</v>
      </c>
      <c r="G237" s="377"/>
      <c r="H237" s="378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1"/>
      <c r="AE237" s="64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ht="12.75">
      <c r="A238" s="360"/>
      <c r="B238" s="373" t="s">
        <v>107</v>
      </c>
      <c r="C238" s="374"/>
      <c r="D238" s="374"/>
      <c r="E238" s="375"/>
      <c r="F238" s="376">
        <f>SUM(F212:AC212)</f>
        <v>1629</v>
      </c>
      <c r="G238" s="377"/>
      <c r="H238" s="378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1"/>
      <c r="AE238" s="64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</row>
    <row r="239" ht="12.75">
      <c r="A239" s="360"/>
      <c r="B239" s="373" t="s">
        <v>108</v>
      </c>
      <c r="C239" s="374"/>
      <c r="D239" s="374"/>
      <c r="E239" s="375"/>
      <c r="F239" s="376">
        <f>SUM(F213:AC213)</f>
        <v>508</v>
      </c>
      <c r="G239" s="377"/>
      <c r="H239" s="378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1"/>
      <c r="AE239" s="64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</row>
    <row r="240" ht="12.75">
      <c r="A240" s="360"/>
      <c r="B240" s="382" t="s">
        <v>109</v>
      </c>
      <c r="C240" s="383"/>
      <c r="D240" s="383"/>
      <c r="E240" s="384"/>
      <c r="F240" s="376">
        <f>SUM(F214:AC214)</f>
        <v>1064</v>
      </c>
      <c r="G240" s="377"/>
      <c r="H240" s="378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1"/>
      <c r="AE240" s="64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</row>
    <row r="241" ht="12.75">
      <c r="A241" s="360"/>
      <c r="B241" s="382" t="s">
        <v>110</v>
      </c>
      <c r="C241" s="383"/>
      <c r="D241" s="383"/>
      <c r="E241" s="384"/>
      <c r="F241" s="376">
        <f>SUM(F215:AC215)</f>
        <v>9</v>
      </c>
      <c r="G241" s="377"/>
      <c r="H241" s="378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1"/>
      <c r="AE241" s="64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</row>
    <row r="242" ht="12.75">
      <c r="A242" s="360"/>
      <c r="B242" s="382" t="str">
        <f>+B216</f>
        <v xml:space="preserve">PLANEACION Y COBERTURA</v>
      </c>
      <c r="C242" s="383"/>
      <c r="D242" s="383"/>
      <c r="E242" s="384"/>
      <c r="F242" s="376">
        <f>SUM(F216:AC216)</f>
        <v>298</v>
      </c>
      <c r="G242" s="377"/>
      <c r="H242" s="378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1"/>
      <c r="AE242" s="64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</row>
    <row r="243" ht="12.75">
      <c r="A243" s="360"/>
      <c r="B243" s="382" t="s">
        <v>112</v>
      </c>
      <c r="C243" s="383"/>
      <c r="D243" s="383"/>
      <c r="E243" s="384"/>
      <c r="F243" s="376">
        <f>SUM(F217:AC217)</f>
        <v>681</v>
      </c>
      <c r="G243" s="377"/>
      <c r="H243" s="378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1"/>
      <c r="AE243" s="64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</row>
    <row r="244" ht="12.75">
      <c r="A244" s="360"/>
      <c r="B244" s="385" t="s">
        <v>113</v>
      </c>
      <c r="C244" s="386"/>
      <c r="D244" s="386"/>
      <c r="E244" s="387"/>
      <c r="F244" s="376">
        <f>SUM(F218:AC218)</f>
        <v>508</v>
      </c>
      <c r="G244" s="377"/>
      <c r="H244" s="378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1"/>
      <c r="AE244" s="64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</row>
    <row r="245" ht="12.75">
      <c r="A245" s="360"/>
      <c r="B245" s="373" t="s">
        <v>114</v>
      </c>
      <c r="C245" s="374"/>
      <c r="D245" s="374"/>
      <c r="E245" s="375"/>
      <c r="F245" s="376">
        <f>SUM(F219:AC219)</f>
        <v>212</v>
      </c>
      <c r="G245" s="377"/>
      <c r="H245" s="378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1"/>
      <c r="AE245" s="64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</row>
    <row r="246" ht="12.75">
      <c r="A246" s="360"/>
      <c r="B246" s="373" t="s">
        <v>115</v>
      </c>
      <c r="C246" s="374"/>
      <c r="D246" s="374"/>
      <c r="E246" s="375"/>
      <c r="F246" s="376">
        <f>SUM(F220:AC220)</f>
        <v>480</v>
      </c>
      <c r="G246" s="377"/>
      <c r="H246" s="378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1"/>
      <c r="AE246" s="64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</row>
    <row r="247" ht="12.75">
      <c r="A247" s="360"/>
      <c r="B247" s="373" t="s">
        <v>116</v>
      </c>
      <c r="C247" s="374"/>
      <c r="D247" s="374"/>
      <c r="E247" s="375"/>
      <c r="F247" s="376">
        <f>SUM(F221:AC221)</f>
        <v>147</v>
      </c>
      <c r="G247" s="377"/>
      <c r="H247" s="378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1"/>
      <c r="AE247" s="64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</row>
    <row r="248" ht="12.75">
      <c r="A248" s="360"/>
      <c r="B248" s="382" t="s">
        <v>117</v>
      </c>
      <c r="C248" s="383"/>
      <c r="D248" s="383"/>
      <c r="E248" s="384"/>
      <c r="F248" s="376">
        <f>SUM(F222:AC222)</f>
        <v>236</v>
      </c>
      <c r="G248" s="377"/>
      <c r="H248" s="378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1"/>
      <c r="AE248" s="64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</row>
    <row r="249" ht="12.75">
      <c r="A249" s="360"/>
      <c r="B249" s="373" t="s">
        <v>118</v>
      </c>
      <c r="C249" s="374"/>
      <c r="D249" s="374"/>
      <c r="E249" s="375"/>
      <c r="F249" s="376">
        <f>SUM(F223:AC223)</f>
        <v>373</v>
      </c>
      <c r="G249" s="377"/>
      <c r="H249" s="378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1"/>
      <c r="AE249" s="64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ht="12.75">
      <c r="A250" s="360"/>
      <c r="B250" s="373" t="s">
        <v>119</v>
      </c>
      <c r="C250" s="374"/>
      <c r="D250" s="374"/>
      <c r="E250" s="375"/>
      <c r="F250" s="376">
        <f>SUM(F224:AC224)</f>
        <v>2350</v>
      </c>
      <c r="G250" s="377"/>
      <c r="H250" s="378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1"/>
      <c r="AE250" s="64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ht="12.75">
      <c r="A251" s="360"/>
      <c r="B251" s="382" t="s">
        <v>120</v>
      </c>
      <c r="C251" s="383"/>
      <c r="D251" s="383"/>
      <c r="E251" s="384"/>
      <c r="F251" s="376">
        <f>SUM(F225:AC225)</f>
        <v>234</v>
      </c>
      <c r="G251" s="377"/>
      <c r="H251" s="378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1"/>
      <c r="AE251" s="64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ht="12.75">
      <c r="A252" s="360"/>
      <c r="B252" s="382" t="s">
        <v>121</v>
      </c>
      <c r="C252" s="383"/>
      <c r="D252" s="383"/>
      <c r="E252" s="384"/>
      <c r="F252" s="376">
        <f>SUM(F226:AC226)</f>
        <v>247</v>
      </c>
      <c r="G252" s="377"/>
      <c r="H252" s="378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1"/>
      <c r="AE252" s="64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ht="12.75">
      <c r="A253" s="360"/>
      <c r="B253" s="382" t="s">
        <v>122</v>
      </c>
      <c r="C253" s="383"/>
      <c r="D253" s="383"/>
      <c r="E253" s="384"/>
      <c r="F253" s="376">
        <f>SUM(F227:AC227)</f>
        <v>2</v>
      </c>
      <c r="G253" s="377"/>
      <c r="H253" s="378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1"/>
      <c r="AE253" s="64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ht="12.75">
      <c r="A254" s="360"/>
      <c r="B254" s="382" t="s">
        <v>123</v>
      </c>
      <c r="C254" s="383"/>
      <c r="D254" s="383"/>
      <c r="E254" s="384"/>
      <c r="F254" s="376">
        <f>SUM(F228:AC228)</f>
        <v>3345</v>
      </c>
      <c r="G254" s="377"/>
      <c r="H254" s="378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1"/>
      <c r="AE254" s="64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ht="12.75">
      <c r="A255" s="360"/>
      <c r="B255" s="373" t="s">
        <v>124</v>
      </c>
      <c r="C255" s="374"/>
      <c r="D255" s="374"/>
      <c r="E255" s="375"/>
      <c r="F255" s="376">
        <f>SUM(F229:AC229)</f>
        <v>177</v>
      </c>
      <c r="G255" s="377"/>
      <c r="H255" s="378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1"/>
      <c r="AE255" s="64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ht="12.75">
      <c r="A256" s="360"/>
      <c r="B256" s="382" t="s">
        <v>125</v>
      </c>
      <c r="C256" s="383"/>
      <c r="D256" s="383"/>
      <c r="E256" s="384"/>
      <c r="F256" s="376">
        <f>SUM(F230:AC230)</f>
        <v>338</v>
      </c>
      <c r="G256" s="377"/>
      <c r="H256" s="378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1"/>
      <c r="AE256" s="64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ht="12.75">
      <c r="A257" s="360"/>
      <c r="B257" s="388" t="s">
        <v>33</v>
      </c>
      <c r="C257" s="389"/>
      <c r="D257" s="389"/>
      <c r="E257" s="390"/>
      <c r="F257" s="391">
        <f>SUM(F236:H256)</f>
        <v>13794</v>
      </c>
      <c r="G257" s="392"/>
      <c r="H257" s="393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1"/>
      <c r="AE257" s="64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ht="12.75">
      <c r="A258" s="1"/>
      <c r="B258" s="394"/>
      <c r="C258" s="394"/>
      <c r="D258" s="394"/>
      <c r="E258" s="394"/>
      <c r="F258" s="395"/>
      <c r="G258" s="395"/>
      <c r="H258" s="396"/>
      <c r="I258" s="397"/>
      <c r="J258" s="397"/>
      <c r="K258" s="397"/>
      <c r="L258" s="397"/>
      <c r="M258" s="397"/>
      <c r="N258" s="397"/>
      <c r="O258" s="397"/>
      <c r="P258" s="397"/>
      <c r="Q258" s="397"/>
      <c r="R258" s="397"/>
      <c r="S258" s="397"/>
      <c r="T258" s="397"/>
      <c r="U258" s="397"/>
      <c r="V258" s="397"/>
      <c r="W258" s="397"/>
      <c r="X258" s="397"/>
      <c r="Y258" s="397"/>
      <c r="Z258" s="397"/>
      <c r="AA258" s="397"/>
      <c r="AB258" s="397"/>
      <c r="AC258" s="397"/>
      <c r="AD258" s="1"/>
      <c r="AE258" s="64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ht="12.75">
      <c r="A259" s="398"/>
      <c r="B259" s="399" t="s">
        <v>127</v>
      </c>
      <c r="C259" s="400"/>
      <c r="D259" s="400"/>
      <c r="E259" s="400"/>
      <c r="F259" s="400"/>
      <c r="G259" s="400"/>
      <c r="H259" s="400"/>
      <c r="I259" s="400"/>
      <c r="J259" s="400"/>
      <c r="K259" s="400"/>
      <c r="L259" s="400"/>
      <c r="M259" s="400"/>
      <c r="N259" s="400"/>
      <c r="O259" s="400"/>
      <c r="P259" s="400"/>
      <c r="Q259" s="400"/>
      <c r="R259" s="400"/>
      <c r="S259" s="400"/>
      <c r="T259" s="400"/>
      <c r="U259" s="400"/>
      <c r="V259" s="400"/>
      <c r="W259" s="400"/>
      <c r="X259" s="400"/>
      <c r="Y259" s="400"/>
      <c r="Z259" s="400"/>
      <c r="AA259" s="400"/>
      <c r="AB259" s="400"/>
      <c r="AC259" s="401"/>
      <c r="AD259" s="1"/>
      <c r="AE259" s="64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ht="12.75">
      <c r="A260" s="1"/>
      <c r="B260" s="402"/>
      <c r="C260" s="403"/>
      <c r="D260" s="403"/>
      <c r="E260" s="403"/>
      <c r="F260" s="403"/>
      <c r="G260" s="403"/>
      <c r="H260" s="403"/>
      <c r="I260" s="403"/>
      <c r="J260" s="403"/>
      <c r="K260" s="403"/>
      <c r="L260" s="403"/>
      <c r="M260" s="403"/>
      <c r="N260" s="403"/>
      <c r="O260" s="403"/>
      <c r="P260" s="403"/>
      <c r="Q260" s="403"/>
      <c r="R260" s="403"/>
      <c r="S260" s="403"/>
      <c r="T260" s="403"/>
      <c r="U260" s="403"/>
      <c r="V260" s="403"/>
      <c r="W260" s="403"/>
      <c r="X260" s="403"/>
      <c r="Y260" s="403"/>
      <c r="Z260" s="403"/>
      <c r="AA260" s="403"/>
      <c r="AB260" s="403"/>
      <c r="AC260" s="404"/>
      <c r="AD260" s="1"/>
      <c r="AE260" s="64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ht="12.75">
      <c r="A261" s="398"/>
      <c r="B261" s="405" t="s">
        <v>103</v>
      </c>
      <c r="C261" s="406"/>
      <c r="D261" s="406"/>
      <c r="E261" s="407"/>
      <c r="F261" s="408" t="s">
        <v>25</v>
      </c>
      <c r="G261" s="409"/>
      <c r="H261" s="408" t="s">
        <v>26</v>
      </c>
      <c r="I261" s="410"/>
      <c r="J261" s="411" t="s">
        <v>27</v>
      </c>
      <c r="K261" s="410"/>
      <c r="L261" s="411" t="s">
        <v>28</v>
      </c>
      <c r="M261" s="410"/>
      <c r="N261" s="411" t="s">
        <v>29</v>
      </c>
      <c r="O261" s="410"/>
      <c r="P261" s="411" t="s">
        <v>30</v>
      </c>
      <c r="Q261" s="410"/>
      <c r="R261" s="411" t="s">
        <v>37</v>
      </c>
      <c r="S261" s="410"/>
      <c r="T261" s="411" t="s">
        <v>38</v>
      </c>
      <c r="U261" s="410"/>
      <c r="V261" s="411" t="s">
        <v>91</v>
      </c>
      <c r="W261" s="410"/>
      <c r="X261" s="411" t="s">
        <v>40</v>
      </c>
      <c r="Y261" s="410"/>
      <c r="Z261" s="411" t="s">
        <v>92</v>
      </c>
      <c r="AA261" s="410"/>
      <c r="AB261" s="411" t="s">
        <v>93</v>
      </c>
      <c r="AC261" s="409"/>
      <c r="AD261" s="1"/>
      <c r="AE261" s="64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ht="12.75">
      <c r="A262" s="398"/>
      <c r="B262" s="412" t="s">
        <v>105</v>
      </c>
      <c r="C262" s="413"/>
      <c r="D262" s="413"/>
      <c r="E262" s="414"/>
      <c r="F262" s="415">
        <v>0.69440000000000002</v>
      </c>
      <c r="G262" s="416"/>
      <c r="H262" s="417">
        <v>0.32000000000000001</v>
      </c>
      <c r="I262" s="418"/>
      <c r="J262" s="417">
        <v>1</v>
      </c>
      <c r="K262" s="418"/>
      <c r="L262" s="417">
        <v>1</v>
      </c>
      <c r="M262" s="418"/>
      <c r="N262" s="417"/>
      <c r="O262" s="418"/>
      <c r="P262" s="417"/>
      <c r="Q262" s="418"/>
      <c r="R262" s="417"/>
      <c r="S262" s="418"/>
      <c r="T262" s="417"/>
      <c r="U262" s="418"/>
      <c r="V262" s="417"/>
      <c r="W262" s="418"/>
      <c r="X262" s="417"/>
      <c r="Y262" s="418"/>
      <c r="Z262" s="417"/>
      <c r="AA262" s="418"/>
      <c r="AB262" s="417"/>
      <c r="AC262" s="419"/>
      <c r="AD262" s="420"/>
      <c r="AE262" s="420"/>
      <c r="AF262" s="42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ht="12.75">
      <c r="A263" s="398"/>
      <c r="B263" s="422" t="s">
        <v>128</v>
      </c>
      <c r="C263" s="374"/>
      <c r="D263" s="374"/>
      <c r="E263" s="423"/>
      <c r="F263" s="424">
        <v>1</v>
      </c>
      <c r="G263" s="425"/>
      <c r="H263" s="426">
        <v>0.99750000000000005</v>
      </c>
      <c r="I263" s="427"/>
      <c r="J263" s="426">
        <v>0.99540000000000006</v>
      </c>
      <c r="K263" s="427"/>
      <c r="L263" s="426">
        <v>0.94550000000000001</v>
      </c>
      <c r="M263" s="427"/>
      <c r="N263" s="426"/>
      <c r="O263" s="427"/>
      <c r="P263" s="426"/>
      <c r="Q263" s="427"/>
      <c r="R263" s="426"/>
      <c r="S263" s="427"/>
      <c r="T263" s="426"/>
      <c r="U263" s="427"/>
      <c r="V263" s="426"/>
      <c r="W263" s="427"/>
      <c r="X263" s="426"/>
      <c r="Y263" s="427"/>
      <c r="Z263" s="426"/>
      <c r="AA263" s="427"/>
      <c r="AB263" s="426"/>
      <c r="AC263" s="428"/>
      <c r="AD263" s="420"/>
      <c r="AE263" s="420"/>
      <c r="AF263" s="42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ht="12.75">
      <c r="A264" s="398"/>
      <c r="B264" s="422" t="s">
        <v>107</v>
      </c>
      <c r="C264" s="374"/>
      <c r="D264" s="374"/>
      <c r="E264" s="423"/>
      <c r="F264" s="424">
        <v>0.9536</v>
      </c>
      <c r="G264" s="425"/>
      <c r="H264" s="426">
        <v>0.92090000000000005</v>
      </c>
      <c r="I264" s="427"/>
      <c r="J264" s="426">
        <v>0.94689999999999996</v>
      </c>
      <c r="K264" s="427"/>
      <c r="L264" s="426">
        <v>0.91480000000000006</v>
      </c>
      <c r="M264" s="427"/>
      <c r="N264" s="426"/>
      <c r="O264" s="427"/>
      <c r="P264" s="426"/>
      <c r="Q264" s="427"/>
      <c r="R264" s="426"/>
      <c r="S264" s="427"/>
      <c r="T264" s="426"/>
      <c r="U264" s="427"/>
      <c r="V264" s="426"/>
      <c r="W264" s="427"/>
      <c r="X264" s="426"/>
      <c r="Y264" s="427"/>
      <c r="Z264" s="426"/>
      <c r="AA264" s="427"/>
      <c r="AB264" s="426"/>
      <c r="AC264" s="428"/>
      <c r="AD264" s="420"/>
      <c r="AE264" s="420"/>
      <c r="AF264" s="42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ht="12.75">
      <c r="A265" s="398"/>
      <c r="B265" s="422" t="s">
        <v>108</v>
      </c>
      <c r="C265" s="374"/>
      <c r="D265" s="374"/>
      <c r="E265" s="423"/>
      <c r="F265" s="424">
        <v>1</v>
      </c>
      <c r="G265" s="425"/>
      <c r="H265" s="426">
        <v>1</v>
      </c>
      <c r="I265" s="427"/>
      <c r="J265" s="426">
        <v>1</v>
      </c>
      <c r="K265" s="427"/>
      <c r="L265" s="426">
        <v>1</v>
      </c>
      <c r="M265" s="427"/>
      <c r="N265" s="426"/>
      <c r="O265" s="427"/>
      <c r="P265" s="426"/>
      <c r="Q265" s="427"/>
      <c r="R265" s="426"/>
      <c r="S265" s="427"/>
      <c r="T265" s="426"/>
      <c r="U265" s="427"/>
      <c r="V265" s="426"/>
      <c r="W265" s="427"/>
      <c r="X265" s="426"/>
      <c r="Y265" s="427"/>
      <c r="Z265" s="426"/>
      <c r="AA265" s="427"/>
      <c r="AB265" s="426"/>
      <c r="AC265" s="428"/>
      <c r="AD265" s="420"/>
      <c r="AE265" s="420"/>
      <c r="AF265" s="42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ht="12.75">
      <c r="A266" s="398"/>
      <c r="B266" s="422" t="s">
        <v>109</v>
      </c>
      <c r="C266" s="374"/>
      <c r="D266" s="374"/>
      <c r="E266" s="423"/>
      <c r="F266" s="424">
        <v>1</v>
      </c>
      <c r="G266" s="425"/>
      <c r="H266" s="426">
        <v>0.98309999999999997</v>
      </c>
      <c r="I266" s="427"/>
      <c r="J266" s="426">
        <v>0.99719999999999998</v>
      </c>
      <c r="K266" s="427"/>
      <c r="L266" s="426">
        <v>0.99659999999999993</v>
      </c>
      <c r="M266" s="427"/>
      <c r="N266" s="426"/>
      <c r="O266" s="427"/>
      <c r="P266" s="426"/>
      <c r="Q266" s="427"/>
      <c r="R266" s="426"/>
      <c r="S266" s="427"/>
      <c r="T266" s="426"/>
      <c r="U266" s="427"/>
      <c r="V266" s="426"/>
      <c r="W266" s="427"/>
      <c r="X266" s="426"/>
      <c r="Y266" s="427"/>
      <c r="Z266" s="426"/>
      <c r="AA266" s="427"/>
      <c r="AB266" s="426"/>
      <c r="AC266" s="428"/>
      <c r="AD266" s="420"/>
      <c r="AE266" s="420"/>
      <c r="AF266" s="42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ht="12.75">
      <c r="A267" s="398"/>
      <c r="B267" s="422" t="str">
        <f>+B216</f>
        <v xml:space="preserve">PLANEACION Y COBERTURA</v>
      </c>
      <c r="C267" s="374"/>
      <c r="D267" s="374"/>
      <c r="E267" s="423"/>
      <c r="F267" s="424">
        <v>0.90200000000000002</v>
      </c>
      <c r="G267" s="425"/>
      <c r="H267" s="426">
        <v>1</v>
      </c>
      <c r="I267" s="427"/>
      <c r="J267" s="426">
        <v>0.90670000000000006</v>
      </c>
      <c r="K267" s="427"/>
      <c r="L267" s="426">
        <v>0.878</v>
      </c>
      <c r="M267" s="427"/>
      <c r="N267" s="426"/>
      <c r="O267" s="427"/>
      <c r="P267" s="426"/>
      <c r="Q267" s="427"/>
      <c r="R267" s="426"/>
      <c r="S267" s="427"/>
      <c r="T267" s="426"/>
      <c r="U267" s="427"/>
      <c r="V267" s="426"/>
      <c r="W267" s="427"/>
      <c r="X267" s="426"/>
      <c r="Y267" s="427"/>
      <c r="Z267" s="426"/>
      <c r="AA267" s="427"/>
      <c r="AB267" s="426"/>
      <c r="AC267" s="428"/>
      <c r="AD267" s="420"/>
      <c r="AE267" s="420"/>
      <c r="AF267" s="42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  <row r="268" ht="12.75">
      <c r="A268" s="398"/>
      <c r="B268" s="422" t="s">
        <v>110</v>
      </c>
      <c r="C268" s="374"/>
      <c r="D268" s="374"/>
      <c r="E268" s="423"/>
      <c r="F268" s="424">
        <v>0</v>
      </c>
      <c r="G268" s="425"/>
      <c r="H268" s="426">
        <v>1</v>
      </c>
      <c r="I268" s="427"/>
      <c r="J268" s="426">
        <v>1</v>
      </c>
      <c r="K268" s="427"/>
      <c r="L268" s="426">
        <v>1</v>
      </c>
      <c r="M268" s="427"/>
      <c r="N268" s="426"/>
      <c r="O268" s="427"/>
      <c r="P268" s="426"/>
      <c r="Q268" s="427"/>
      <c r="R268" s="426"/>
      <c r="S268" s="427"/>
      <c r="T268" s="426"/>
      <c r="U268" s="427"/>
      <c r="V268" s="426"/>
      <c r="W268" s="427"/>
      <c r="X268" s="426"/>
      <c r="Y268" s="427"/>
      <c r="Z268" s="426"/>
      <c r="AA268" s="427"/>
      <c r="AB268" s="426"/>
      <c r="AC268" s="428"/>
      <c r="AD268" s="420"/>
      <c r="AE268" s="420"/>
      <c r="AF268" s="42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</row>
    <row r="269" ht="12.75">
      <c r="A269" s="398"/>
      <c r="B269" s="422" t="s">
        <v>112</v>
      </c>
      <c r="C269" s="374"/>
      <c r="D269" s="374"/>
      <c r="E269" s="423"/>
      <c r="F269" s="424">
        <v>1</v>
      </c>
      <c r="G269" s="425"/>
      <c r="H269" s="426">
        <v>1</v>
      </c>
      <c r="I269" s="427"/>
      <c r="J269" s="426">
        <v>1</v>
      </c>
      <c r="K269" s="427"/>
      <c r="L269" s="426">
        <v>1</v>
      </c>
      <c r="M269" s="427"/>
      <c r="N269" s="426"/>
      <c r="O269" s="427"/>
      <c r="P269" s="426"/>
      <c r="Q269" s="427"/>
      <c r="R269" s="426"/>
      <c r="S269" s="427"/>
      <c r="T269" s="426"/>
      <c r="U269" s="427"/>
      <c r="V269" s="426"/>
      <c r="W269" s="427"/>
      <c r="X269" s="426"/>
      <c r="Y269" s="427"/>
      <c r="Z269" s="426"/>
      <c r="AA269" s="427"/>
      <c r="AB269" s="426"/>
      <c r="AC269" s="428"/>
      <c r="AD269" s="420"/>
      <c r="AE269" s="420"/>
      <c r="AF269" s="42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</row>
    <row r="270" ht="12.75">
      <c r="A270" s="398"/>
      <c r="B270" s="422" t="s">
        <v>113</v>
      </c>
      <c r="C270" s="374"/>
      <c r="D270" s="374"/>
      <c r="E270" s="423"/>
      <c r="F270" s="424">
        <v>1</v>
      </c>
      <c r="G270" s="425"/>
      <c r="H270" s="426">
        <v>0.99549999999999994</v>
      </c>
      <c r="I270" s="427"/>
      <c r="J270" s="426">
        <v>1</v>
      </c>
      <c r="K270" s="427"/>
      <c r="L270" s="426">
        <v>1</v>
      </c>
      <c r="M270" s="427"/>
      <c r="N270" s="426"/>
      <c r="O270" s="427"/>
      <c r="P270" s="426"/>
      <c r="Q270" s="427"/>
      <c r="R270" s="426"/>
      <c r="S270" s="427"/>
      <c r="T270" s="426"/>
      <c r="U270" s="427"/>
      <c r="V270" s="426"/>
      <c r="W270" s="427"/>
      <c r="X270" s="426"/>
      <c r="Y270" s="427"/>
      <c r="Z270" s="426"/>
      <c r="AA270" s="427"/>
      <c r="AB270" s="426"/>
      <c r="AC270" s="428"/>
      <c r="AD270" s="420"/>
      <c r="AE270" s="420"/>
      <c r="AF270" s="42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</row>
    <row r="271" ht="12.75">
      <c r="A271" s="398"/>
      <c r="B271" s="422" t="s">
        <v>114</v>
      </c>
      <c r="C271" s="374"/>
      <c r="D271" s="374"/>
      <c r="E271" s="423"/>
      <c r="F271" s="424">
        <v>0.47999999999999998</v>
      </c>
      <c r="G271" s="425"/>
      <c r="H271" s="426">
        <v>0.51790000000000003</v>
      </c>
      <c r="I271" s="427"/>
      <c r="J271" s="426">
        <v>0.80330000000000001</v>
      </c>
      <c r="K271" s="427"/>
      <c r="L271" s="426">
        <v>0.64439999999999997</v>
      </c>
      <c r="M271" s="427"/>
      <c r="N271" s="426"/>
      <c r="O271" s="427"/>
      <c r="P271" s="426"/>
      <c r="Q271" s="427"/>
      <c r="R271" s="426"/>
      <c r="S271" s="427"/>
      <c r="T271" s="426"/>
      <c r="U271" s="427"/>
      <c r="V271" s="426"/>
      <c r="W271" s="427"/>
      <c r="X271" s="426"/>
      <c r="Y271" s="427"/>
      <c r="Z271" s="426"/>
      <c r="AA271" s="427"/>
      <c r="AB271" s="426"/>
      <c r="AC271" s="428"/>
      <c r="AD271" s="420"/>
      <c r="AE271" s="420"/>
      <c r="AF271" s="42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</row>
    <row r="272" ht="12.75">
      <c r="A272" s="398"/>
      <c r="B272" s="422" t="s">
        <v>115</v>
      </c>
      <c r="C272" s="374"/>
      <c r="D272" s="374"/>
      <c r="E272" s="423"/>
      <c r="F272" s="424">
        <v>0.97689999999999999</v>
      </c>
      <c r="G272" s="425"/>
      <c r="H272" s="426">
        <v>0.96700000000000008</v>
      </c>
      <c r="I272" s="427"/>
      <c r="J272" s="426">
        <v>0.96750000000000003</v>
      </c>
      <c r="K272" s="427"/>
      <c r="L272" s="426">
        <v>0.93999999999999995</v>
      </c>
      <c r="M272" s="427"/>
      <c r="N272" s="426"/>
      <c r="O272" s="427"/>
      <c r="P272" s="426"/>
      <c r="Q272" s="427"/>
      <c r="R272" s="426"/>
      <c r="S272" s="427"/>
      <c r="T272" s="426"/>
      <c r="U272" s="427"/>
      <c r="V272" s="426"/>
      <c r="W272" s="427"/>
      <c r="X272" s="426"/>
      <c r="Y272" s="427"/>
      <c r="Z272" s="426"/>
      <c r="AA272" s="427"/>
      <c r="AB272" s="426"/>
      <c r="AC272" s="428"/>
      <c r="AD272" s="420"/>
      <c r="AE272" s="420"/>
      <c r="AF272" s="42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</row>
    <row r="273" ht="12.75">
      <c r="A273" s="398"/>
      <c r="B273" s="422" t="s">
        <v>116</v>
      </c>
      <c r="C273" s="374"/>
      <c r="D273" s="374"/>
      <c r="E273" s="423"/>
      <c r="F273" s="424">
        <v>0.61539999999999995</v>
      </c>
      <c r="G273" s="425"/>
      <c r="H273" s="426">
        <v>0.5333</v>
      </c>
      <c r="I273" s="427"/>
      <c r="J273" s="426">
        <v>0.88569999999999993</v>
      </c>
      <c r="K273" s="427"/>
      <c r="L273" s="426">
        <v>0.42859999999999998</v>
      </c>
      <c r="M273" s="427"/>
      <c r="N273" s="426"/>
      <c r="O273" s="427"/>
      <c r="P273" s="426"/>
      <c r="Q273" s="427"/>
      <c r="R273" s="426"/>
      <c r="S273" s="427"/>
      <c r="T273" s="426"/>
      <c r="U273" s="427"/>
      <c r="V273" s="426"/>
      <c r="W273" s="427"/>
      <c r="X273" s="426"/>
      <c r="Y273" s="427"/>
      <c r="Z273" s="426"/>
      <c r="AA273" s="427"/>
      <c r="AB273" s="426"/>
      <c r="AC273" s="428"/>
      <c r="AD273" s="420"/>
      <c r="AE273" s="420"/>
      <c r="AF273" s="42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</row>
    <row r="274" ht="12.75">
      <c r="A274" s="398"/>
      <c r="B274" s="422" t="s">
        <v>117</v>
      </c>
      <c r="C274" s="374"/>
      <c r="D274" s="374"/>
      <c r="E274" s="423"/>
      <c r="F274" s="424">
        <v>0.9677</v>
      </c>
      <c r="G274" s="425"/>
      <c r="H274" s="426">
        <v>0.98719999999999997</v>
      </c>
      <c r="I274" s="427"/>
      <c r="J274" s="426">
        <v>0.98699999999999999</v>
      </c>
      <c r="K274" s="427"/>
      <c r="L274" s="426">
        <v>1</v>
      </c>
      <c r="M274" s="427"/>
      <c r="N274" s="426"/>
      <c r="O274" s="427"/>
      <c r="P274" s="426"/>
      <c r="Q274" s="427"/>
      <c r="R274" s="426"/>
      <c r="S274" s="427"/>
      <c r="T274" s="426"/>
      <c r="U274" s="427"/>
      <c r="V274" s="426"/>
      <c r="W274" s="427"/>
      <c r="X274" s="426"/>
      <c r="Y274" s="427"/>
      <c r="Z274" s="426"/>
      <c r="AA274" s="427"/>
      <c r="AB274" s="426"/>
      <c r="AC274" s="428"/>
      <c r="AD274" s="420"/>
      <c r="AE274" s="420"/>
      <c r="AF274" s="42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</row>
    <row r="275" ht="12.75">
      <c r="A275" s="398"/>
      <c r="B275" s="422" t="s">
        <v>118</v>
      </c>
      <c r="C275" s="374"/>
      <c r="D275" s="374"/>
      <c r="E275" s="423"/>
      <c r="F275" s="424">
        <v>0.97060000000000002</v>
      </c>
      <c r="G275" s="425"/>
      <c r="H275" s="426">
        <v>0.99010000000000009</v>
      </c>
      <c r="I275" s="427"/>
      <c r="J275" s="426">
        <v>0.98549999999999993</v>
      </c>
      <c r="K275" s="427"/>
      <c r="L275" s="426">
        <v>0.97999999999999998</v>
      </c>
      <c r="M275" s="427"/>
      <c r="N275" s="426"/>
      <c r="O275" s="427"/>
      <c r="P275" s="426"/>
      <c r="Q275" s="427"/>
      <c r="R275" s="426"/>
      <c r="S275" s="427"/>
      <c r="T275" s="426"/>
      <c r="U275" s="427"/>
      <c r="V275" s="426"/>
      <c r="W275" s="427"/>
      <c r="X275" s="426"/>
      <c r="Y275" s="427"/>
      <c r="Z275" s="426"/>
      <c r="AA275" s="427"/>
      <c r="AB275" s="426"/>
      <c r="AC275" s="428"/>
      <c r="AD275" s="420"/>
      <c r="AE275" s="420"/>
      <c r="AF275" s="42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</row>
    <row r="276" ht="12.75">
      <c r="A276" s="398"/>
      <c r="B276" s="422" t="s">
        <v>119</v>
      </c>
      <c r="C276" s="374"/>
      <c r="D276" s="374"/>
      <c r="E276" s="423"/>
      <c r="F276" s="424">
        <v>1</v>
      </c>
      <c r="G276" s="425"/>
      <c r="H276" s="426">
        <v>0.97430000000000005</v>
      </c>
      <c r="I276" s="427"/>
      <c r="J276" s="426">
        <v>0.99129999999999996</v>
      </c>
      <c r="K276" s="427"/>
      <c r="L276" s="426">
        <v>0.98569999999999991</v>
      </c>
      <c r="M276" s="427"/>
      <c r="N276" s="426"/>
      <c r="O276" s="427"/>
      <c r="P276" s="426"/>
      <c r="Q276" s="427"/>
      <c r="R276" s="426"/>
      <c r="S276" s="427"/>
      <c r="T276" s="426"/>
      <c r="U276" s="427"/>
      <c r="V276" s="426"/>
      <c r="W276" s="427"/>
      <c r="X276" s="426"/>
      <c r="Y276" s="427"/>
      <c r="Z276" s="426"/>
      <c r="AA276" s="427"/>
      <c r="AB276" s="426"/>
      <c r="AC276" s="428"/>
      <c r="AD276" s="420"/>
      <c r="AE276" s="420"/>
      <c r="AF276" s="42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</row>
    <row r="277" ht="12.75">
      <c r="A277" s="398"/>
      <c r="B277" s="429" t="s">
        <v>120</v>
      </c>
      <c r="C277" s="383"/>
      <c r="D277" s="383"/>
      <c r="E277" s="430"/>
      <c r="F277" s="424">
        <v>0.96150000000000002</v>
      </c>
      <c r="G277" s="425"/>
      <c r="H277" s="426">
        <v>0.98439999999999994</v>
      </c>
      <c r="I277" s="427"/>
      <c r="J277" s="426">
        <v>1</v>
      </c>
      <c r="K277" s="427"/>
      <c r="L277" s="426">
        <v>1</v>
      </c>
      <c r="M277" s="427"/>
      <c r="N277" s="426"/>
      <c r="O277" s="427"/>
      <c r="P277" s="426"/>
      <c r="Q277" s="427"/>
      <c r="R277" s="426"/>
      <c r="S277" s="427"/>
      <c r="T277" s="426"/>
      <c r="U277" s="427"/>
      <c r="V277" s="426"/>
      <c r="W277" s="427"/>
      <c r="X277" s="426"/>
      <c r="Y277" s="427"/>
      <c r="Z277" s="426"/>
      <c r="AA277" s="427"/>
      <c r="AB277" s="426"/>
      <c r="AC277" s="428"/>
      <c r="AD277" s="420"/>
      <c r="AE277" s="420"/>
      <c r="AF277" s="42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</row>
    <row r="278" ht="12.75">
      <c r="A278" s="398"/>
      <c r="B278" s="429" t="s">
        <v>121</v>
      </c>
      <c r="C278" s="383"/>
      <c r="D278" s="383"/>
      <c r="E278" s="430"/>
      <c r="F278" s="424">
        <v>1</v>
      </c>
      <c r="G278" s="425"/>
      <c r="H278" s="426">
        <v>0.98439999999999994</v>
      </c>
      <c r="I278" s="427"/>
      <c r="J278" s="426">
        <v>1</v>
      </c>
      <c r="K278" s="427"/>
      <c r="L278" s="426">
        <v>1</v>
      </c>
      <c r="M278" s="427"/>
      <c r="N278" s="426"/>
      <c r="O278" s="427"/>
      <c r="P278" s="426"/>
      <c r="Q278" s="427"/>
      <c r="R278" s="426"/>
      <c r="S278" s="427"/>
      <c r="T278" s="426"/>
      <c r="U278" s="427"/>
      <c r="V278" s="426"/>
      <c r="W278" s="427"/>
      <c r="X278" s="426"/>
      <c r="Y278" s="427"/>
      <c r="Z278" s="426"/>
      <c r="AA278" s="427"/>
      <c r="AB278" s="426"/>
      <c r="AC278" s="428"/>
      <c r="AD278" s="420"/>
      <c r="AE278" s="420"/>
      <c r="AF278" s="42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</row>
    <row r="279" ht="12.75">
      <c r="A279" s="398"/>
      <c r="B279" s="429" t="s">
        <v>122</v>
      </c>
      <c r="C279" s="383"/>
      <c r="D279" s="383"/>
      <c r="E279" s="430"/>
      <c r="F279" s="424">
        <v>0</v>
      </c>
      <c r="G279" s="425"/>
      <c r="H279" s="426">
        <v>0</v>
      </c>
      <c r="I279" s="427"/>
      <c r="J279" s="426">
        <v>1</v>
      </c>
      <c r="K279" s="427"/>
      <c r="L279" s="426">
        <v>1</v>
      </c>
      <c r="M279" s="427"/>
      <c r="N279" s="426"/>
      <c r="O279" s="427"/>
      <c r="P279" s="426"/>
      <c r="Q279" s="427"/>
      <c r="R279" s="426"/>
      <c r="S279" s="427"/>
      <c r="T279" s="426"/>
      <c r="U279" s="427"/>
      <c r="V279" s="426"/>
      <c r="W279" s="427"/>
      <c r="X279" s="426"/>
      <c r="Y279" s="427"/>
      <c r="Z279" s="426"/>
      <c r="AA279" s="427"/>
      <c r="AB279" s="426"/>
      <c r="AC279" s="428"/>
      <c r="AD279" s="420"/>
      <c r="AE279" s="420"/>
      <c r="AF279" s="42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</row>
    <row r="280" ht="12.75">
      <c r="A280" s="398"/>
      <c r="B280" s="429" t="s">
        <v>123</v>
      </c>
      <c r="C280" s="383"/>
      <c r="D280" s="383"/>
      <c r="E280" s="430"/>
      <c r="F280" s="424">
        <v>0.9123</v>
      </c>
      <c r="G280" s="425"/>
      <c r="H280" s="426">
        <v>0.98769999999999991</v>
      </c>
      <c r="I280" s="427"/>
      <c r="J280" s="426">
        <v>0.95810000000000006</v>
      </c>
      <c r="K280" s="427"/>
      <c r="L280" s="426">
        <v>0.93700000000000006</v>
      </c>
      <c r="M280" s="427"/>
      <c r="N280" s="426"/>
      <c r="O280" s="427"/>
      <c r="P280" s="426"/>
      <c r="Q280" s="427"/>
      <c r="R280" s="426"/>
      <c r="S280" s="427"/>
      <c r="T280" s="426"/>
      <c r="U280" s="427"/>
      <c r="V280" s="426"/>
      <c r="W280" s="427"/>
      <c r="X280" s="426"/>
      <c r="Y280" s="427"/>
      <c r="Z280" s="426"/>
      <c r="AA280" s="427"/>
      <c r="AB280" s="426"/>
      <c r="AC280" s="428"/>
      <c r="AD280" s="420"/>
      <c r="AE280" s="420"/>
      <c r="AF280" s="42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</row>
    <row r="281" ht="12.75">
      <c r="A281" s="398"/>
      <c r="B281" s="422" t="s">
        <v>124</v>
      </c>
      <c r="C281" s="374"/>
      <c r="D281" s="374"/>
      <c r="E281" s="423"/>
      <c r="F281" s="424">
        <v>1</v>
      </c>
      <c r="G281" s="425"/>
      <c r="H281" s="426">
        <v>1</v>
      </c>
      <c r="I281" s="427"/>
      <c r="J281" s="426">
        <v>1</v>
      </c>
      <c r="K281" s="427"/>
      <c r="L281" s="426">
        <v>1</v>
      </c>
      <c r="M281" s="427"/>
      <c r="N281" s="426"/>
      <c r="O281" s="427"/>
      <c r="P281" s="426"/>
      <c r="Q281" s="427"/>
      <c r="R281" s="426"/>
      <c r="S281" s="427"/>
      <c r="T281" s="426"/>
      <c r="U281" s="427"/>
      <c r="V281" s="426"/>
      <c r="W281" s="427"/>
      <c r="X281" s="426"/>
      <c r="Y281" s="427"/>
      <c r="Z281" s="426"/>
      <c r="AA281" s="427"/>
      <c r="AB281" s="426"/>
      <c r="AC281" s="428"/>
      <c r="AD281" s="420"/>
      <c r="AE281" s="420"/>
      <c r="AF281" s="42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</row>
    <row r="282" ht="12.75">
      <c r="A282" s="398"/>
      <c r="B282" s="431" t="s">
        <v>125</v>
      </c>
      <c r="C282" s="432"/>
      <c r="D282" s="432"/>
      <c r="E282" s="433"/>
      <c r="F282" s="434">
        <v>0.93620000000000003</v>
      </c>
      <c r="G282" s="435"/>
      <c r="H282" s="436">
        <v>1</v>
      </c>
      <c r="I282" s="437"/>
      <c r="J282" s="436">
        <v>0.99049999999999994</v>
      </c>
      <c r="K282" s="437"/>
      <c r="L282" s="436">
        <v>1</v>
      </c>
      <c r="M282" s="437"/>
      <c r="N282" s="436"/>
      <c r="O282" s="437"/>
      <c r="P282" s="436"/>
      <c r="Q282" s="437"/>
      <c r="R282" s="436"/>
      <c r="S282" s="437"/>
      <c r="T282" s="436"/>
      <c r="U282" s="437"/>
      <c r="V282" s="436"/>
      <c r="W282" s="437"/>
      <c r="X282" s="436"/>
      <c r="Y282" s="437"/>
      <c r="Z282" s="436"/>
      <c r="AA282" s="437"/>
      <c r="AB282" s="436"/>
      <c r="AC282" s="438"/>
      <c r="AD282" s="420"/>
      <c r="AE282" s="420"/>
      <c r="AF282" s="42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</row>
    <row r="283" ht="12.75">
      <c r="A283" s="398"/>
      <c r="B283" s="439"/>
      <c r="C283" s="440"/>
      <c r="D283" s="440"/>
      <c r="E283" s="440"/>
      <c r="F283" s="440"/>
      <c r="G283" s="440"/>
      <c r="H283" s="440"/>
      <c r="I283" s="440"/>
      <c r="J283" s="440"/>
      <c r="K283" s="440"/>
      <c r="L283" s="440"/>
      <c r="M283" s="440"/>
      <c r="N283" s="441" t="s">
        <v>129</v>
      </c>
      <c r="O283" s="441"/>
      <c r="P283" s="441"/>
      <c r="Q283" s="441"/>
      <c r="R283" s="441"/>
      <c r="S283" s="441"/>
      <c r="T283" s="441"/>
      <c r="U283" s="441"/>
      <c r="V283" s="441"/>
      <c r="W283" s="441"/>
      <c r="X283" s="441"/>
      <c r="Y283" s="441"/>
      <c r="Z283" s="441" t="s">
        <v>129</v>
      </c>
      <c r="AA283" s="441"/>
      <c r="AB283" s="441"/>
      <c r="AC283" s="442" t="s">
        <v>129</v>
      </c>
      <c r="AD283" s="443"/>
      <c r="AE283" s="444"/>
      <c r="AF283" s="42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</row>
    <row r="284" ht="12.75">
      <c r="A284" s="1"/>
      <c r="B284" s="445" t="s">
        <v>130</v>
      </c>
      <c r="C284" s="445"/>
      <c r="D284" s="445"/>
      <c r="E284" s="445"/>
      <c r="F284" s="445"/>
      <c r="G284" s="445"/>
      <c r="H284" s="445"/>
      <c r="I284" s="445"/>
      <c r="J284" s="445"/>
      <c r="K284" s="445"/>
      <c r="L284" s="445"/>
      <c r="M284" s="445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1"/>
      <c r="AE284" s="64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</row>
    <row r="285" ht="12.75">
      <c r="A285" s="1"/>
      <c r="B285" s="446"/>
      <c r="C285" s="446"/>
      <c r="D285" s="446"/>
      <c r="E285" s="446"/>
      <c r="F285" s="447"/>
      <c r="G285" s="447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1"/>
      <c r="AE285" s="64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</row>
    <row r="286" ht="13.5">
      <c r="B286" s="1"/>
      <c r="C286" s="1"/>
      <c r="D286" s="1"/>
      <c r="E286" s="1"/>
      <c r="F286" s="1"/>
      <c r="G286" s="1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</row>
    <row r="287">
      <c r="B287" s="448" t="s">
        <v>131</v>
      </c>
      <c r="C287" s="449"/>
      <c r="D287" s="449"/>
      <c r="E287" s="449"/>
      <c r="F287" s="449"/>
      <c r="G287" s="449"/>
      <c r="H287" s="449"/>
      <c r="I287" s="449"/>
      <c r="J287" s="449"/>
      <c r="K287" s="449"/>
      <c r="L287" s="449"/>
      <c r="M287" s="449"/>
      <c r="N287" s="449"/>
      <c r="O287" s="449"/>
      <c r="P287" s="449"/>
      <c r="Q287" s="449"/>
      <c r="R287" s="449"/>
      <c r="S287" s="449"/>
      <c r="T287" s="449"/>
      <c r="U287" s="449"/>
      <c r="V287" s="449"/>
      <c r="W287" s="449"/>
      <c r="X287" s="449"/>
      <c r="Y287" s="449"/>
      <c r="Z287" s="449"/>
      <c r="AA287" s="449"/>
      <c r="AB287" s="449"/>
      <c r="AC287" s="450"/>
      <c r="AD287" s="1"/>
      <c r="AE287" s="1"/>
      <c r="AF287" s="1"/>
      <c r="AG287" s="1"/>
      <c r="AH287" s="1"/>
      <c r="AI287" s="1"/>
      <c r="AJ287" s="1"/>
    </row>
    <row r="288">
      <c r="B288" s="451"/>
      <c r="C288" s="452"/>
      <c r="D288" s="452"/>
      <c r="E288" s="452"/>
      <c r="F288" s="452"/>
      <c r="G288" s="452"/>
      <c r="H288" s="452"/>
      <c r="I288" s="452"/>
      <c r="J288" s="452"/>
      <c r="K288" s="452"/>
      <c r="L288" s="452"/>
      <c r="M288" s="452"/>
      <c r="N288" s="452"/>
      <c r="O288" s="452"/>
      <c r="P288" s="452"/>
      <c r="Q288" s="452"/>
      <c r="R288" s="452"/>
      <c r="S288" s="452"/>
      <c r="T288" s="452"/>
      <c r="U288" s="452"/>
      <c r="V288" s="452"/>
      <c r="W288" s="452"/>
      <c r="X288" s="452"/>
      <c r="Y288" s="452"/>
      <c r="Z288" s="452"/>
      <c r="AA288" s="452"/>
      <c r="AB288" s="452"/>
      <c r="AC288" s="453"/>
      <c r="AD288" s="1"/>
      <c r="AE288" s="1"/>
      <c r="AF288" s="1"/>
      <c r="AG288" s="1"/>
      <c r="AH288" s="1"/>
    </row>
    <row r="289">
      <c r="B289" s="287" t="s">
        <v>132</v>
      </c>
      <c r="C289" s="288"/>
      <c r="D289" s="288"/>
      <c r="E289" s="288"/>
      <c r="F289" s="289" t="s">
        <v>25</v>
      </c>
      <c r="G289" s="289"/>
      <c r="H289" s="289" t="s">
        <v>26</v>
      </c>
      <c r="I289" s="289"/>
      <c r="J289" s="289" t="s">
        <v>27</v>
      </c>
      <c r="K289" s="289"/>
      <c r="L289" s="289" t="s">
        <v>28</v>
      </c>
      <c r="M289" s="289"/>
      <c r="N289" s="289" t="s">
        <v>29</v>
      </c>
      <c r="O289" s="289"/>
      <c r="P289" s="289" t="s">
        <v>30</v>
      </c>
      <c r="Q289" s="289"/>
      <c r="R289" s="289" t="s">
        <v>37</v>
      </c>
      <c r="S289" s="289"/>
      <c r="T289" s="289" t="s">
        <v>38</v>
      </c>
      <c r="U289" s="289"/>
      <c r="V289" s="289" t="s">
        <v>91</v>
      </c>
      <c r="W289" s="289"/>
      <c r="X289" s="289" t="s">
        <v>40</v>
      </c>
      <c r="Y289" s="289"/>
      <c r="Z289" s="289" t="s">
        <v>92</v>
      </c>
      <c r="AA289" s="289"/>
      <c r="AB289" s="289" t="s">
        <v>93</v>
      </c>
      <c r="AC289" s="290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</row>
    <row r="290">
      <c r="B290" s="292" t="s">
        <v>133</v>
      </c>
      <c r="C290" s="293"/>
      <c r="D290" s="293"/>
      <c r="E290" s="293"/>
      <c r="F290" s="295">
        <v>489</v>
      </c>
      <c r="G290" s="295"/>
      <c r="H290" s="295">
        <v>509</v>
      </c>
      <c r="I290" s="295"/>
      <c r="J290" s="295">
        <v>515</v>
      </c>
      <c r="K290" s="295"/>
      <c r="L290" s="295">
        <v>376</v>
      </c>
      <c r="M290" s="295"/>
      <c r="N290" s="295"/>
      <c r="O290" s="295"/>
      <c r="P290" s="295"/>
      <c r="Q290" s="295"/>
      <c r="R290" s="295"/>
      <c r="S290" s="295"/>
      <c r="T290" s="295"/>
      <c r="U290" s="295"/>
      <c r="V290" s="295"/>
      <c r="W290" s="295"/>
      <c r="X290" s="295"/>
      <c r="Y290" s="295"/>
      <c r="Z290" s="295"/>
      <c r="AA290" s="295"/>
      <c r="AB290" s="295"/>
      <c r="AC290" s="296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</row>
    <row r="291">
      <c r="B291" s="299" t="s">
        <v>134</v>
      </c>
      <c r="C291" s="300"/>
      <c r="D291" s="300"/>
      <c r="E291" s="300"/>
      <c r="F291" s="220">
        <v>1570</v>
      </c>
      <c r="G291" s="220"/>
      <c r="H291" s="220">
        <v>2533</v>
      </c>
      <c r="I291" s="220"/>
      <c r="J291" s="220">
        <v>2465</v>
      </c>
      <c r="K291" s="220"/>
      <c r="L291" s="220">
        <v>2127</v>
      </c>
      <c r="M291" s="220"/>
      <c r="N291" s="220"/>
      <c r="O291" s="220"/>
      <c r="P291" s="220"/>
      <c r="Q291" s="220"/>
      <c r="R291" s="220"/>
      <c r="S291" s="220"/>
      <c r="T291" s="220"/>
      <c r="U291" s="220"/>
      <c r="V291" s="220"/>
      <c r="W291" s="220"/>
      <c r="X291" s="220"/>
      <c r="Y291" s="220"/>
      <c r="Z291" s="220"/>
      <c r="AA291" s="220"/>
      <c r="AB291" s="220"/>
      <c r="AC291" s="22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>
      <c r="B292" s="299" t="s">
        <v>135</v>
      </c>
      <c r="C292" s="300"/>
      <c r="D292" s="300"/>
      <c r="E292" s="454"/>
      <c r="F292" s="258">
        <v>0</v>
      </c>
      <c r="G292" s="259"/>
      <c r="H292" s="258">
        <v>0</v>
      </c>
      <c r="I292" s="259"/>
      <c r="J292" s="258">
        <v>0</v>
      </c>
      <c r="K292" s="259"/>
      <c r="L292" s="258">
        <v>0</v>
      </c>
      <c r="M292" s="259"/>
      <c r="N292" s="258"/>
      <c r="O292" s="259"/>
      <c r="P292" s="258"/>
      <c r="Q292" s="259"/>
      <c r="R292" s="258"/>
      <c r="S292" s="259"/>
      <c r="T292" s="258"/>
      <c r="U292" s="259"/>
      <c r="V292" s="258"/>
      <c r="W292" s="259"/>
      <c r="X292" s="258"/>
      <c r="Y292" s="259"/>
      <c r="Z292" s="258"/>
      <c r="AA292" s="259"/>
      <c r="AB292" s="258"/>
      <c r="AC292" s="455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</row>
    <row r="293">
      <c r="B293" s="299" t="s">
        <v>136</v>
      </c>
      <c r="C293" s="300"/>
      <c r="D293" s="300"/>
      <c r="E293" s="300"/>
      <c r="F293" s="220">
        <v>0</v>
      </c>
      <c r="G293" s="220"/>
      <c r="H293" s="220">
        <v>0</v>
      </c>
      <c r="I293" s="220"/>
      <c r="J293" s="220">
        <v>0</v>
      </c>
      <c r="K293" s="220"/>
      <c r="L293" s="220">
        <v>0</v>
      </c>
      <c r="M293" s="220"/>
      <c r="N293" s="220"/>
      <c r="O293" s="220"/>
      <c r="P293" s="220"/>
      <c r="Q293" s="220"/>
      <c r="R293" s="220"/>
      <c r="S293" s="220"/>
      <c r="T293" s="220"/>
      <c r="U293" s="220"/>
      <c r="V293" s="220"/>
      <c r="W293" s="220"/>
      <c r="X293" s="220"/>
      <c r="Y293" s="220"/>
      <c r="Z293" s="220"/>
      <c r="AA293" s="220"/>
      <c r="AB293" s="220"/>
      <c r="AC293" s="22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</row>
    <row r="294">
      <c r="B294" s="299" t="s">
        <v>137</v>
      </c>
      <c r="C294" s="300"/>
      <c r="D294" s="300"/>
      <c r="E294" s="300"/>
      <c r="F294" s="220">
        <v>0</v>
      </c>
      <c r="G294" s="220"/>
      <c r="H294" s="220">
        <v>0</v>
      </c>
      <c r="I294" s="220"/>
      <c r="J294" s="220">
        <v>0</v>
      </c>
      <c r="K294" s="220"/>
      <c r="L294" s="220">
        <v>0</v>
      </c>
      <c r="M294" s="220"/>
      <c r="N294" s="220"/>
      <c r="O294" s="220"/>
      <c r="P294" s="220"/>
      <c r="Q294" s="220"/>
      <c r="R294" s="220"/>
      <c r="S294" s="220"/>
      <c r="T294" s="220"/>
      <c r="U294" s="220"/>
      <c r="V294" s="220"/>
      <c r="W294" s="220"/>
      <c r="X294" s="220"/>
      <c r="Y294" s="220"/>
      <c r="Z294" s="220"/>
      <c r="AA294" s="220"/>
      <c r="AB294" s="220"/>
      <c r="AC294" s="22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</row>
    <row r="295">
      <c r="B295" s="299" t="s">
        <v>10</v>
      </c>
      <c r="C295" s="300"/>
      <c r="D295" s="300"/>
      <c r="E295" s="300"/>
      <c r="F295" s="220">
        <v>563</v>
      </c>
      <c r="G295" s="220"/>
      <c r="H295" s="220">
        <v>923</v>
      </c>
      <c r="I295" s="220"/>
      <c r="J295" s="220">
        <v>972</v>
      </c>
      <c r="K295" s="220"/>
      <c r="L295" s="220">
        <v>717</v>
      </c>
      <c r="M295" s="220"/>
      <c r="N295" s="220"/>
      <c r="O295" s="220"/>
      <c r="P295" s="220"/>
      <c r="Q295" s="220"/>
      <c r="R295" s="220"/>
      <c r="S295" s="220"/>
      <c r="T295" s="220"/>
      <c r="U295" s="220"/>
      <c r="V295" s="220"/>
      <c r="W295" s="220"/>
      <c r="X295" s="220"/>
      <c r="Y295" s="220"/>
      <c r="Z295" s="220"/>
      <c r="AA295" s="220"/>
      <c r="AB295" s="220"/>
      <c r="AC295" s="22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</row>
    <row r="296" ht="13.5">
      <c r="B296" s="302" t="s">
        <v>138</v>
      </c>
      <c r="C296" s="303"/>
      <c r="D296" s="303"/>
      <c r="E296" s="303"/>
      <c r="F296" s="278">
        <v>9</v>
      </c>
      <c r="G296" s="278"/>
      <c r="H296" s="278">
        <v>12</v>
      </c>
      <c r="I296" s="278"/>
      <c r="J296" s="278">
        <v>10</v>
      </c>
      <c r="K296" s="278"/>
      <c r="L296" s="278">
        <v>4</v>
      </c>
      <c r="M296" s="278"/>
      <c r="N296" s="278"/>
      <c r="O296" s="278"/>
      <c r="P296" s="278"/>
      <c r="Q296" s="278"/>
      <c r="R296" s="278"/>
      <c r="S296" s="278"/>
      <c r="T296" s="278"/>
      <c r="U296" s="278"/>
      <c r="V296" s="278"/>
      <c r="W296" s="278"/>
      <c r="X296" s="278"/>
      <c r="Y296" s="278"/>
      <c r="Z296" s="278"/>
      <c r="AA296" s="278"/>
      <c r="AB296" s="278"/>
      <c r="AC296" s="456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</row>
    <row r="297" ht="13.5">
      <c r="B297" s="212" t="s">
        <v>33</v>
      </c>
      <c r="C297" s="213"/>
      <c r="D297" s="213"/>
      <c r="E297" s="213"/>
      <c r="F297" s="305">
        <f>SUM(F290:F296)</f>
        <v>2631</v>
      </c>
      <c r="G297" s="306"/>
      <c r="H297" s="212">
        <f>SUM(H290:H296)</f>
        <v>3977</v>
      </c>
      <c r="I297" s="214"/>
      <c r="J297" s="213">
        <f>SUM(J290:J296)</f>
        <v>3962</v>
      </c>
      <c r="K297" s="213"/>
      <c r="L297" s="212">
        <f>SUM(L290:L296)</f>
        <v>3224</v>
      </c>
      <c r="M297" s="214"/>
      <c r="N297" s="213">
        <f>SUM(N290:N296)</f>
        <v>0</v>
      </c>
      <c r="O297" s="213"/>
      <c r="P297" s="212">
        <f>P290+P291+P293+P294+P295+P296</f>
        <v>0</v>
      </c>
      <c r="Q297" s="214"/>
      <c r="R297" s="212">
        <f>R290+R291+R293+R294+R295+R296</f>
        <v>0</v>
      </c>
      <c r="S297" s="214"/>
      <c r="T297" s="212">
        <f>T290+T291+T293+T294+T295+T296</f>
        <v>0</v>
      </c>
      <c r="U297" s="214"/>
      <c r="V297" s="212">
        <f>SUM(V290:W296)</f>
        <v>0</v>
      </c>
      <c r="W297" s="214"/>
      <c r="X297" s="212">
        <f>X290+X291+X293+X294+X295+X296</f>
        <v>0</v>
      </c>
      <c r="Y297" s="214"/>
      <c r="Z297" s="212">
        <f>Z290+Z291+Z293+Z294+Z295+Z296</f>
        <v>0</v>
      </c>
      <c r="AA297" s="214"/>
      <c r="AB297" s="212">
        <f>SUM(AB290:AC296)</f>
        <v>0</v>
      </c>
      <c r="AC297" s="214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</row>
    <row r="298" ht="12.75">
      <c r="B298" s="1"/>
      <c r="C298" s="1"/>
      <c r="D298" s="1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</row>
    <row r="299" ht="12.75">
      <c r="B299" s="1"/>
      <c r="C299" s="1"/>
      <c r="D299" s="1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</row>
    <row r="300" ht="12.75">
      <c r="B300" s="1"/>
      <c r="C300" s="1"/>
      <c r="D300" s="1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</row>
    <row r="301" ht="12.75">
      <c r="B301" s="1"/>
      <c r="C301" s="1"/>
      <c r="D301" s="1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</row>
    <row r="302" ht="12.75">
      <c r="B302" s="1"/>
      <c r="C302" s="1"/>
      <c r="D302" s="1"/>
      <c r="E302" s="1"/>
      <c r="F302" s="1"/>
      <c r="G302" s="1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</row>
    <row r="303" ht="13.5" customHeight="1">
      <c r="B303" s="1"/>
      <c r="C303" s="1"/>
      <c r="D303" s="1"/>
      <c r="E303" s="1"/>
      <c r="F303" s="1"/>
      <c r="G303" s="1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</row>
    <row r="304">
      <c r="B304" s="448" t="s">
        <v>139</v>
      </c>
      <c r="C304" s="449"/>
      <c r="D304" s="449"/>
      <c r="E304" s="449"/>
      <c r="F304" s="449"/>
      <c r="G304" s="450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</row>
    <row r="305" ht="13.5">
      <c r="B305" s="457"/>
      <c r="C305" s="458"/>
      <c r="D305" s="458"/>
      <c r="E305" s="458"/>
      <c r="F305" s="458"/>
      <c r="G305" s="459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</row>
    <row r="306" ht="13.5">
      <c r="B306" s="460" t="s">
        <v>132</v>
      </c>
      <c r="C306" s="461"/>
      <c r="D306" s="461"/>
      <c r="E306" s="462"/>
      <c r="F306" s="313" t="s">
        <v>81</v>
      </c>
      <c r="G306" s="314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</row>
    <row r="307">
      <c r="B307" s="463" t="s">
        <v>133</v>
      </c>
      <c r="C307" s="464"/>
      <c r="D307" s="464"/>
      <c r="E307" s="465"/>
      <c r="F307" s="466">
        <f t="shared" ref="F307:F308" si="13">SUM(F290:AC290)</f>
        <v>1889</v>
      </c>
      <c r="G307" s="316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>
      <c r="B308" s="299" t="s">
        <v>134</v>
      </c>
      <c r="C308" s="300"/>
      <c r="D308" s="300"/>
      <c r="E308" s="467"/>
      <c r="F308" s="466">
        <f t="shared" si="13"/>
        <v>8695</v>
      </c>
      <c r="G308" s="316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>
      <c r="B309" s="299" t="s">
        <v>136</v>
      </c>
      <c r="C309" s="300"/>
      <c r="D309" s="300"/>
      <c r="E309" s="467"/>
      <c r="F309" s="466">
        <f t="shared" ref="F309:F312" si="14">SUM(F293:AC293)</f>
        <v>0</v>
      </c>
      <c r="G309" s="316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</row>
    <row r="310">
      <c r="B310" s="299" t="s">
        <v>137</v>
      </c>
      <c r="C310" s="300"/>
      <c r="D310" s="300"/>
      <c r="E310" s="467"/>
      <c r="F310" s="466">
        <f t="shared" si="14"/>
        <v>0</v>
      </c>
      <c r="G310" s="316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</row>
    <row r="311">
      <c r="B311" s="299" t="s">
        <v>10</v>
      </c>
      <c r="C311" s="300"/>
      <c r="D311" s="300"/>
      <c r="E311" s="467"/>
      <c r="F311" s="466">
        <f t="shared" si="14"/>
        <v>3175</v>
      </c>
      <c r="G311" s="316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U311" s="1"/>
    </row>
    <row r="312" ht="13.5">
      <c r="B312" s="317" t="s">
        <v>138</v>
      </c>
      <c r="C312" s="318"/>
      <c r="D312" s="318"/>
      <c r="E312" s="468"/>
      <c r="F312" s="466">
        <f t="shared" si="14"/>
        <v>35</v>
      </c>
      <c r="G312" s="316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</row>
    <row r="313" ht="13.5">
      <c r="B313" s="469" t="s">
        <v>33</v>
      </c>
      <c r="C313" s="470"/>
      <c r="D313" s="470"/>
      <c r="E313" s="471"/>
      <c r="F313" s="212">
        <f>SUM(F307:G312)</f>
        <v>13794</v>
      </c>
      <c r="G313" s="214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</row>
    <row r="317" ht="12.75">
      <c r="F317" s="1"/>
    </row>
    <row r="318" ht="12.75">
      <c r="B318" s="1"/>
      <c r="F318" s="1"/>
    </row>
    <row r="319" ht="12.75">
      <c r="F319" s="1"/>
    </row>
    <row r="320" ht="12.75">
      <c r="B320" s="1"/>
      <c r="F320" s="1"/>
    </row>
    <row r="321" ht="12.75">
      <c r="F321" s="1"/>
    </row>
    <row r="322" ht="12.75">
      <c r="F322" s="1"/>
    </row>
    <row r="323" ht="12.75">
      <c r="B323" s="1"/>
      <c r="F323" s="1"/>
      <c r="H323" s="2"/>
      <c r="J323" s="1"/>
      <c r="L323" s="1"/>
      <c r="N323" s="1"/>
      <c r="P323" s="1"/>
      <c r="R323" s="1"/>
      <c r="T323" s="1"/>
      <c r="V323" s="1"/>
      <c r="X323" s="1"/>
      <c r="Z323" s="1"/>
      <c r="AB323" s="1"/>
    </row>
    <row r="324" ht="12.75">
      <c r="F324" s="1"/>
    </row>
    <row r="325" ht="12.75">
      <c r="F325" s="1"/>
    </row>
    <row r="326" ht="12.75">
      <c r="F326" s="1"/>
    </row>
    <row r="327" ht="12.75">
      <c r="F327" s="1"/>
    </row>
    <row r="328" ht="12.75">
      <c r="F328" s="1"/>
    </row>
    <row r="329" ht="12.75">
      <c r="F329" s="1"/>
    </row>
    <row r="330" ht="12.75">
      <c r="F330" s="1"/>
    </row>
    <row r="331" ht="12.75">
      <c r="F331" s="1"/>
    </row>
    <row r="332" ht="12.75">
      <c r="F332" s="1"/>
    </row>
    <row r="333" ht="12.75">
      <c r="F333" s="1"/>
    </row>
    <row r="334" ht="12.75">
      <c r="F334" s="1"/>
    </row>
    <row r="335" ht="12.75">
      <c r="F335" s="1"/>
    </row>
    <row r="336" ht="12.75">
      <c r="F336" s="1"/>
    </row>
    <row r="337" ht="12.75">
      <c r="F337" s="1"/>
    </row>
    <row r="338" ht="12.75">
      <c r="F338" s="1"/>
    </row>
    <row r="339" ht="12.75">
      <c r="F339" s="1"/>
    </row>
    <row r="344" ht="12.75"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75"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75"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75"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75"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75">
      <c r="B349" s="1"/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75"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75"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75"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75"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75"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75"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75"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75"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75"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75"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75"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75"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75"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75"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ht="12.75">
      <c r="F364" s="1"/>
      <c r="G364" s="1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ht="12.75">
      <c r="F365" s="1"/>
      <c r="G365" s="1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7" ht="12.75">
      <c r="F367" s="1"/>
    </row>
    <row r="373" ht="12.75"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75"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75"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75"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75"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75">
      <c r="F378" s="1"/>
      <c r="G378" s="1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ht="12.75">
      <c r="F379" s="1"/>
      <c r="G379" s="1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ht="12.75">
      <c r="F380" s="1"/>
      <c r="H380" s="2"/>
      <c r="J380" s="1"/>
      <c r="L380" s="1"/>
      <c r="N380" s="1"/>
      <c r="P380" s="1"/>
      <c r="R380" s="1"/>
      <c r="T380" s="1"/>
      <c r="V380" s="1"/>
      <c r="X380" s="1"/>
      <c r="Z380" s="1"/>
      <c r="AB380" s="1"/>
    </row>
    <row r="396" ht="12.75">
      <c r="F396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199:E199"/>
    <mergeCell ref="F199:G199"/>
    <mergeCell ref="B200:E200"/>
    <mergeCell ref="F200:G200"/>
    <mergeCell ref="B207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E209:AF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AG229:AH229"/>
    <mergeCell ref="AI229:AJ229"/>
    <mergeCell ref="AK229:AL229"/>
    <mergeCell ref="AM229:AN229"/>
    <mergeCell ref="AO229:AP229"/>
    <mergeCell ref="AQ229:AR229"/>
    <mergeCell ref="AS229:AT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B231:E231"/>
    <mergeCell ref="F231:G231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H232:I232"/>
    <mergeCell ref="J232:K232"/>
    <mergeCell ref="L232:M232"/>
    <mergeCell ref="N232:O232"/>
    <mergeCell ref="P232:Q232"/>
    <mergeCell ref="R232:S232"/>
    <mergeCell ref="T232:U232"/>
    <mergeCell ref="V232:W232"/>
    <mergeCell ref="X232:Y232"/>
    <mergeCell ref="Z232:AA232"/>
    <mergeCell ref="AB232:AC232"/>
    <mergeCell ref="B233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59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M283"/>
    <mergeCell ref="B284:M284"/>
    <mergeCell ref="B287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304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72" t="s">
        <v>140</v>
      </c>
      <c r="C3" s="473"/>
      <c r="D3" s="473"/>
      <c r="E3" s="473"/>
      <c r="F3" s="473"/>
      <c r="G3" s="473"/>
    </row>
    <row r="4">
      <c r="B4" s="474"/>
      <c r="C4" s="475"/>
      <c r="D4" s="475"/>
      <c r="E4" s="475"/>
      <c r="F4" s="475"/>
      <c r="G4" s="475"/>
    </row>
    <row r="5">
      <c r="B5" s="476"/>
      <c r="C5" s="476"/>
      <c r="D5" s="476"/>
      <c r="E5" s="476"/>
      <c r="F5" s="477" t="s">
        <v>28</v>
      </c>
      <c r="G5" s="477" t="s">
        <v>141</v>
      </c>
    </row>
    <row r="6" ht="18" customHeight="1">
      <c r="B6" s="478" t="s">
        <v>142</v>
      </c>
      <c r="C6" s="478"/>
      <c r="D6" s="478"/>
      <c r="E6" s="478"/>
      <c r="F6" s="479">
        <v>3224</v>
      </c>
      <c r="G6" s="479">
        <v>100</v>
      </c>
    </row>
    <row r="7" ht="18" customHeight="1">
      <c r="B7" s="480" t="s">
        <v>143</v>
      </c>
      <c r="C7" s="481"/>
      <c r="D7" s="478"/>
      <c r="E7" s="478"/>
      <c r="F7" s="479">
        <v>50</v>
      </c>
      <c r="G7" s="479"/>
    </row>
    <row r="8" ht="30.75" customHeight="1">
      <c r="B8" s="480" t="s">
        <v>144</v>
      </c>
      <c r="C8" s="482"/>
      <c r="D8" s="482"/>
      <c r="E8" s="481"/>
      <c r="F8" s="483">
        <v>4</v>
      </c>
      <c r="G8" s="476">
        <v>9.8000000000000004e-002</v>
      </c>
    </row>
    <row r="18">
      <c r="G18" s="91" t="s">
        <v>145</v>
      </c>
      <c r="H18" s="91"/>
      <c r="I18" s="91"/>
      <c r="J18" s="91"/>
      <c r="K18" s="91"/>
    </row>
    <row r="20" ht="13.5"/>
    <row r="21">
      <c r="C21" s="472" t="s">
        <v>140</v>
      </c>
      <c r="D21" s="473"/>
      <c r="E21" s="473"/>
      <c r="F21" s="473"/>
      <c r="G21" s="473"/>
      <c r="H21" s="473"/>
    </row>
    <row r="22">
      <c r="C22" s="474"/>
      <c r="D22" s="475"/>
      <c r="E22" s="475"/>
      <c r="F22" s="475"/>
      <c r="G22" s="475"/>
      <c r="H22" s="475"/>
    </row>
    <row r="23">
      <c r="C23" s="476"/>
      <c r="D23" s="476"/>
      <c r="E23" s="476"/>
      <c r="F23" s="476"/>
      <c r="G23" s="477" t="s">
        <v>33</v>
      </c>
      <c r="H23" s="477" t="s">
        <v>141</v>
      </c>
    </row>
    <row r="24" ht="14.25" customHeight="1">
      <c r="C24" s="484" t="s">
        <v>142</v>
      </c>
      <c r="D24" s="485"/>
      <c r="E24" s="485"/>
      <c r="F24" s="486"/>
      <c r="G24" s="479">
        <v>3224</v>
      </c>
      <c r="H24" s="479">
        <v>100</v>
      </c>
    </row>
    <row r="25" ht="15" customHeight="1">
      <c r="C25" s="484" t="s">
        <v>143</v>
      </c>
      <c r="D25" s="485"/>
      <c r="E25" s="485"/>
      <c r="F25" s="486"/>
      <c r="G25" s="479">
        <v>50</v>
      </c>
      <c r="H25" s="479"/>
    </row>
    <row r="26" ht="21.75" customHeight="1">
      <c r="C26" s="484" t="s">
        <v>144</v>
      </c>
      <c r="D26" s="485"/>
      <c r="E26" s="485"/>
      <c r="F26" s="486"/>
      <c r="G26" s="483">
        <v>4</v>
      </c>
      <c r="H26" s="476">
        <v>9.8000000000000004e-002</v>
      </c>
    </row>
    <row r="31">
      <c r="H31" s="487"/>
    </row>
    <row r="34">
      <c r="G34" s="488"/>
    </row>
  </sheetData>
  <mergeCells count="11">
    <mergeCell ref="B3:G4"/>
    <mergeCell ref="B5:E5"/>
    <mergeCell ref="B6:E6"/>
    <mergeCell ref="B7:C7"/>
    <mergeCell ref="B8:E8"/>
    <mergeCell ref="G18:K18"/>
    <mergeCell ref="C21:H22"/>
    <mergeCell ref="C23:F23"/>
    <mergeCell ref="C24:F24"/>
    <mergeCell ref="C25:F25"/>
    <mergeCell ref="C26:F2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89" t="s">
        <v>146</v>
      </c>
      <c r="C3" s="489" t="s">
        <v>25</v>
      </c>
      <c r="D3" s="489" t="s">
        <v>26</v>
      </c>
      <c r="E3" s="489" t="s">
        <v>27</v>
      </c>
      <c r="F3" s="489" t="s">
        <v>28</v>
      </c>
      <c r="G3" s="489" t="s">
        <v>29</v>
      </c>
      <c r="H3" s="489" t="s">
        <v>30</v>
      </c>
      <c r="I3" s="489" t="s">
        <v>37</v>
      </c>
      <c r="J3" s="489" t="s">
        <v>38</v>
      </c>
      <c r="K3" s="489" t="s">
        <v>39</v>
      </c>
      <c r="L3" s="489" t="s">
        <v>40</v>
      </c>
      <c r="M3" s="489" t="s">
        <v>41</v>
      </c>
      <c r="N3" s="489" t="s">
        <v>42</v>
      </c>
    </row>
    <row r="4">
      <c r="B4" s="490"/>
      <c r="C4" s="490"/>
      <c r="D4" s="490"/>
      <c r="E4" s="490"/>
      <c r="F4" s="490"/>
      <c r="G4" s="490"/>
      <c r="H4" s="490"/>
      <c r="I4" s="490"/>
      <c r="J4" s="490"/>
      <c r="K4" s="490"/>
      <c r="L4" s="490"/>
      <c r="M4" s="490"/>
      <c r="N4" s="490"/>
    </row>
    <row r="5">
      <c r="B5" s="491"/>
      <c r="C5" s="492"/>
      <c r="D5" s="492"/>
      <c r="E5" s="492"/>
      <c r="F5" s="492"/>
      <c r="G5" s="492"/>
      <c r="H5" s="492"/>
      <c r="I5" s="492"/>
      <c r="J5" s="492"/>
      <c r="K5" s="492"/>
      <c r="L5" s="492"/>
      <c r="M5" s="492"/>
      <c r="N5" s="492"/>
    </row>
    <row r="6">
      <c r="B6" s="491" t="s">
        <v>147</v>
      </c>
      <c r="C6" s="492">
        <v>315</v>
      </c>
      <c r="D6" s="492">
        <v>418</v>
      </c>
      <c r="E6" s="492">
        <v>495</v>
      </c>
      <c r="F6" s="492">
        <v>375</v>
      </c>
      <c r="G6" s="492"/>
      <c r="H6" s="492"/>
      <c r="I6" s="492"/>
      <c r="J6" s="492"/>
      <c r="K6" s="492"/>
      <c r="L6" s="492"/>
      <c r="M6" s="492"/>
      <c r="N6" s="492"/>
    </row>
    <row r="7">
      <c r="B7" s="491" t="s">
        <v>148</v>
      </c>
      <c r="C7" s="492">
        <v>48</v>
      </c>
      <c r="D7" s="492">
        <v>108</v>
      </c>
      <c r="E7" s="492">
        <v>99</v>
      </c>
      <c r="F7" s="492">
        <v>76</v>
      </c>
      <c r="G7" s="492"/>
      <c r="H7" s="492"/>
      <c r="I7" s="492"/>
      <c r="J7" s="492"/>
      <c r="K7" s="492"/>
      <c r="L7" s="492"/>
      <c r="M7" s="492"/>
      <c r="N7" s="492"/>
    </row>
    <row r="8">
      <c r="B8" s="491" t="s">
        <v>149</v>
      </c>
      <c r="C8" s="492">
        <v>2268</v>
      </c>
      <c r="D8" s="492">
        <v>3451</v>
      </c>
      <c r="E8" s="492">
        <v>3368</v>
      </c>
      <c r="F8" s="492">
        <v>2773</v>
      </c>
      <c r="G8" s="492"/>
      <c r="H8" s="492"/>
      <c r="I8" s="492"/>
      <c r="J8" s="492"/>
      <c r="K8" s="492"/>
      <c r="L8" s="492"/>
      <c r="M8" s="492"/>
      <c r="N8" s="492"/>
    </row>
    <row r="9">
      <c r="B9" s="493" t="s">
        <v>33</v>
      </c>
      <c r="C9" s="493">
        <f>+C6+C7+C8</f>
        <v>2631</v>
      </c>
      <c r="D9" s="493">
        <f>SUM(D6:D8)</f>
        <v>3977</v>
      </c>
      <c r="E9" s="493">
        <f>SUM(E6:E8)</f>
        <v>3962</v>
      </c>
      <c r="F9" s="493">
        <f>SUM(F6:F8)</f>
        <v>3224</v>
      </c>
      <c r="G9" s="493">
        <f>SUM(G6:G8)</f>
        <v>0</v>
      </c>
      <c r="H9" s="493"/>
      <c r="I9" s="493"/>
      <c r="J9" s="493"/>
      <c r="K9" s="493"/>
      <c r="L9" s="493"/>
      <c r="M9" s="493"/>
      <c r="N9" s="493"/>
    </row>
    <row r="10" ht="12.75"/>
    <row r="11">
      <c r="D11" s="2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3</cp:revision>
  <dcterms:created xsi:type="dcterms:W3CDTF">2004-07-02T22:03:00Z</dcterms:created>
  <dcterms:modified xsi:type="dcterms:W3CDTF">2025-10-10T21:29:00Z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