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4"/>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<sst xmlns="http://schemas.openxmlformats.org/spreadsheetml/2006/main" count="143" uniqueCount="143">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</sst>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3">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313">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6" fillId="39" borderId="0" numFmtId="0" xfId="0" applyFont="1" applyFill="1"/>
    <xf fontId="27" fillId="39" borderId="18" numFmtId="58" xfId="0" applyNumberFormat="1" applyFont="1" applyFill="1" applyBorder="1" applyAlignment="1">
      <alignment horizontal="center" vertical="center" wrapText="1"/>
    </xf>
    <xf fontId="27" fillId="39" borderId="18" numFmtId="1" xfId="0" applyNumberFormat="1" applyFont="1" applyFill="1" applyBorder="1" applyAlignment="1">
      <alignment horizontal="center" vertical="center"/>
    </xf>
    <xf fontId="27" fillId="39" borderId="18" numFmtId="0" xfId="49" applyFont="1" applyFill="1" applyBorder="1" applyAlignment="1">
      <alignment horizontal="center" vertical="center" wrapText="1"/>
    </xf>
    <xf fontId="27" fillId="39" borderId="0" numFmtId="0" xfId="0" applyFont="1" applyFill="1" applyAlignment="1">
      <alignment horizontal="left" vertical="center" wrapText="1"/>
    </xf>
    <xf fontId="28" fillId="39" borderId="18" numFmtId="0" xfId="0" applyFont="1" applyFill="1" applyBorder="1" applyAlignment="1">
      <alignment horizontal="left" vertical="center" wrapText="1"/>
    </xf>
    <xf fontId="27" fillId="39" borderId="18" numFmtId="0" xfId="0" applyFont="1" applyFill="1" applyBorder="1" applyAlignment="1">
      <alignment horizontal="left" vertical="center" wrapText="1"/>
    </xf>
    <xf fontId="27" fillId="39" borderId="18" numFmtId="0" xfId="0" applyFont="1" applyFill="1" applyBorder="1" applyAlignment="1">
      <alignment horizontal="center" vertical="center" wrapText="1"/>
    </xf>
    <xf fontId="27" fillId="39" borderId="19" numFmtId="58" xfId="0" applyNumberFormat="1" applyFont="1" applyFill="1" applyBorder="1" applyAlignment="1">
      <alignment horizontal="center" vertical="center" wrapText="1"/>
    </xf>
    <xf fontId="26" fillId="39" borderId="23" numFmtId="0" xfId="0" applyFont="1" applyFill="1" applyBorder="1"/>
    <xf fontId="26" fillId="39" borderId="0" numFmtId="9" xfId="3" applyNumberFormat="1" applyFont="1" applyFill="1"/>
    <xf fontId="29" fillId="39" borderId="18" numFmtId="0" xfId="0" applyFont="1" applyFill="1" applyBorder="1" applyAlignment="1">
      <alignment horizontal="center" vertical="center" wrapText="1"/>
    </xf>
    <xf fontId="27" fillId="39" borderId="42" numFmtId="9" xfId="3" applyNumberFormat="1" applyFont="1" applyFill="1" applyBorder="1" applyAlignment="1">
      <alignment horizontal="center" vertical="center"/>
    </xf>
    <xf fontId="28" fillId="39" borderId="0" numFmtId="0" xfId="0" applyFont="1" applyFill="1" applyAlignment="1">
      <alignment horizontal="left" vertical="center" wrapText="1"/>
    </xf>
    <xf fontId="27" fillId="39" borderId="18" numFmtId="0" xfId="0" applyFont="1" applyFill="1" applyBorder="1" applyAlignment="1">
      <alignment vertical="center" wrapText="1"/>
    </xf>
    <xf fontId="28" fillId="39" borderId="18" numFmtId="0" xfId="0" applyFont="1" applyFill="1" applyBorder="1" applyAlignment="1">
      <alignment vertical="center" wrapText="1"/>
    </xf>
    <xf fontId="26" fillId="39" borderId="37" numFmtId="58" xfId="0" applyNumberFormat="1" applyFont="1" applyFill="1" applyBorder="1" applyAlignment="1">
      <alignment horizontal="center" vertical="center" wrapText="1"/>
    </xf>
    <xf fontId="27" fillId="39" borderId="20" numFmtId="1" xfId="0" applyNumberFormat="1" applyFont="1" applyFill="1" applyBorder="1" applyAlignment="1">
      <alignment horizontal="center" vertical="center"/>
    </xf>
    <xf fontId="27" fillId="39" borderId="20" numFmtId="9" xfId="3" applyNumberFormat="1" applyFont="1" applyFill="1" applyBorder="1" applyAlignment="1">
      <alignment horizontal="center" vertical="center"/>
    </xf>
    <xf fontId="27" fillId="39" borderId="20" numFmtId="0" xfId="0" applyFont="1" applyFill="1" applyBorder="1" applyAlignment="1">
      <alignment vertical="center" wrapText="1"/>
    </xf>
    <xf fontId="27" fillId="39" borderId="20" numFmtId="0" xfId="0" applyFont="1" applyFill="1" applyBorder="1" applyAlignment="1">
      <alignment horizontal="left" vertical="center" wrapText="1"/>
    </xf>
    <xf fontId="27" fillId="39" borderId="20" numFmtId="0" xfId="0" applyFont="1" applyFill="1" applyBorder="1" applyAlignment="1">
      <alignment horizontal="center" vertical="center" wrapText="1"/>
    </xf>
    <xf fontId="27" fillId="39" borderId="33" numFmtId="58" xfId="0" applyNumberFormat="1" applyFont="1" applyFill="1" applyBorder="1" applyAlignment="1">
      <alignment horizontal="center" vertical="center" wrapText="1"/>
    </xf>
    <xf fontId="30" fillId="39" borderId="0" numFmtId="0" xfId="0" applyFont="1" applyFill="1" applyAlignment="1">
      <alignment vertical="center" wrapText="1"/>
    </xf>
    <xf fontId="0" fillId="39" borderId="0" numFmtId="0" xfId="0" applyFill="1"/>
    <xf fontId="27" fillId="39" borderId="18" numFmtId="9" xfId="3" applyNumberFormat="1" applyFont="1" applyFill="1" applyBorder="1" applyAlignment="1">
      <alignment horizontal="center" vertical="center"/>
    </xf>
    <xf fontId="27" fillId="39" borderId="18" numFmtId="0" xfId="0" applyFont="1" applyFill="1" applyBorder="1" applyAlignment="1">
      <alignment horizontal="justify" vertical="center"/>
    </xf>
    <xf fontId="27" fillId="0" borderId="18" numFmtId="0" xfId="0" applyFont="1" applyBorder="1" applyAlignment="1">
      <alignment horizontal="justify" vertical="center"/>
    </xf>
    <xf fontId="26" fillId="0" borderId="37" numFmtId="58" xfId="0" applyNumberFormat="1" applyFont="1" applyBorder="1" applyAlignment="1">
      <alignment horizontal="center" vertical="center" wrapText="1"/>
    </xf>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32" fillId="0" borderId="0" numFmtId="0" xfId="0" applyFont="1" applyAlignment="1">
      <alignment horizontal="left" wrapText="1"/>
    </xf>
    <xf fontId="0" fillId="0" borderId="0" numFmtId="0" xfId="0" applyAlignment="1">
      <alignment horizontal="left" vertical="center" wrapText="1"/>
    </xf>
    <xf fontId="0" fillId="0" borderId="0" numFmtId="58" xfId="0" applyNumberFormat="1" applyAlignment="1">
      <alignment horizontal="center" vertical="center" wrapText="1"/>
    </xf>
    <xf fontId="0" fillId="0" borderId="0" numFmtId="0" xfId="0" applyAlignment="1">
      <alignment horizontal="justify"/>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8" numFmtId="0" xfId="49" applyFill="1" applyBorder="1" applyAlignment="1">
      <alignment horizontal="center" vertical="center" wrapText="1"/>
    </xf>
    <xf fontId="0" fillId="39" borderId="17" numFmtId="0" xfId="49" applyFill="1" applyBorder="1" applyAlignment="1">
      <alignment horizontal="center" vertical="center" wrapText="1"/>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0"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0"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0"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0" fillId="39" borderId="18" numFmtId="1" xfId="3" applyNumberFormat="1" applyFill="1" applyBorder="1" applyAlignment="1">
      <alignment horizontal="center" vertical="center"/>
    </xf>
    <xf fontId="0" fillId="39" borderId="18" numFmtId="169" xfId="3" applyNumberFormat="1" applyFill="1" applyBorder="1" applyAlignment="1">
      <alignment horizontal="center" vertical="center"/>
    </xf>
    <xf fontId="0" fillId="39" borderId="18" numFmtId="10" xfId="0" applyNumberFormat="1" applyFill="1" applyBorder="1" applyAlignment="1">
      <alignment horizontal="center" vertical="center"/>
    </xf>
    <xf fontId="21" fillId="39" borderId="18" numFmtId="0" xfId="0" applyFont="1" applyFill="1" applyBorder="1" applyAlignment="1">
      <alignment horizontal="left" vertical="center" wrapText="1"/>
    </xf>
    <xf fontId="21" fillId="39" borderId="18" numFmtId="2" xfId="0" applyNumberFormat="1" applyFont="1" applyFill="1" applyBorder="1" applyAlignment="1">
      <alignment horizontal="left" vertical="center" wrapText="1"/>
    </xf>
    <xf fontId="21" fillId="39" borderId="36" numFmtId="0" xfId="0" applyFont="1" applyFill="1" applyBorder="1" applyAlignment="1">
      <alignment horizontal="center" vertical="center" wrapText="1"/>
    </xf>
    <xf fontId="21" fillId="39" borderId="19" numFmtId="0" xfId="0" applyFont="1" applyFill="1" applyBorder="1" applyAlignment="1">
      <alignment horizontal="center" vertical="center"/>
    </xf>
    <xf fontId="0" fillId="39" borderId="0" numFmtId="0" xfId="0" applyFill="1" applyAlignment="1">
      <alignment horizontal="center" vertical="center"/>
    </xf>
    <xf fontId="21" fillId="39" borderId="36" numFmtId="2" xfId="0" applyNumberFormat="1" applyFont="1" applyFill="1" applyBorder="1" applyAlignment="1">
      <alignment horizontal="left" vertical="center" wrapText="1"/>
    </xf>
    <xf fontId="21" fillId="39" borderId="37" numFmtId="2" xfId="0" applyNumberFormat="1" applyFont="1" applyFill="1" applyBorder="1" applyAlignment="1">
      <alignment horizontal="left" vertical="center" wrapText="1"/>
    </xf>
    <xf fontId="0" fillId="39" borderId="0" numFmtId="9" xfId="0" applyNumberFormat="1" applyFill="1"/>
    <xf fontId="0" fillId="39" borderId="18" numFmtId="170" xfId="3" applyNumberFormat="1" applyFill="1" applyBorder="1" applyAlignment="1">
      <alignment horizontal="center" vertical="center"/>
    </xf>
    <xf fontId="0" fillId="0" borderId="0" numFmtId="0" xfId="0"/>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0"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0" borderId="18" numFmtId="170" xfId="3" applyNumberFormat="1" applyBorder="1" applyAlignment="1">
      <alignment horizontal="center" vertical="center"/>
    </xf>
    <xf fontId="0" fillId="40" borderId="19" numFmtId="10" xfId="0" applyNumberFormat="1" applyFill="1" applyBorder="1" applyAlignment="1">
      <alignment horizontal="center" vertical="center"/>
    </xf>
    <xf fontId="0" fillId="39" borderId="19" numFmtId="10" xfId="0" applyNumberFormat="1" applyFill="1" applyBorder="1" applyAlignment="1">
      <alignment horizontal="center" vertical="center"/>
    </xf>
    <xf fontId="0" fillId="0" borderId="0" numFmtId="171" xfId="0" applyNumberFormat="1"/>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0" borderId="42" numFmtId="170" xfId="3" applyNumberFormat="1" applyBorder="1" applyAlignment="1">
      <alignment horizontal="center" vertical="center"/>
    </xf>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1" borderId="52" numFmtId="0" xfId="0" applyFont="1" applyFill="1" applyBorder="1" applyAlignment="1">
      <alignment horizontal="center" vertical="center"/>
    </xf>
    <xf fontId="23" fillId="41" borderId="53" numFmtId="0" xfId="0" applyFont="1" applyFill="1" applyBorder="1" applyAlignment="1">
      <alignment horizontal="center" vertical="center"/>
    </xf>
    <xf fontId="23" fillId="41" borderId="54" numFmtId="0" xfId="0" applyFont="1" applyFill="1" applyBorder="1" applyAlignment="1">
      <alignment horizontal="center" vertical="center"/>
    </xf>
    <xf fontId="0" fillId="0" borderId="0" numFmtId="0" xfId="0" applyProtection="1">
      <protection locked="0"/>
    </xf>
    <xf fontId="23" fillId="41" borderId="9" numFmtId="0" xfId="0" applyFont="1" applyFill="1" applyBorder="1" applyAlignment="1">
      <alignment horizontal="center" vertical="center"/>
    </xf>
    <xf fontId="23" fillId="41" borderId="15" numFmtId="0" xfId="0" applyFont="1" applyFill="1" applyBorder="1" applyAlignment="1">
      <alignment horizontal="center" vertical="center"/>
    </xf>
    <xf fontId="23" fillId="41" borderId="16" numFmtId="0" xfId="0" applyFont="1" applyFill="1" applyBorder="1" applyAlignment="1">
      <alignment horizontal="center" vertical="center"/>
    </xf>
    <xf fontId="34" fillId="42" borderId="17" numFmtId="0" xfId="0" applyFont="1" applyFill="1" applyBorder="1" applyAlignment="1">
      <alignment horizontal="center"/>
    </xf>
    <xf fontId="34" fillId="42" borderId="18" numFmtId="0" xfId="0" applyFont="1" applyFill="1" applyBorder="1" applyAlignment="1">
      <alignment horizontal="center"/>
    </xf>
    <xf fontId="0" fillId="42" borderId="36" numFmtId="0" xfId="0" applyFill="1" applyBorder="1" applyAlignment="1" applyProtection="1">
      <alignment horizontal="center"/>
      <protection locked="0"/>
    </xf>
    <xf fontId="0" fillId="42"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2" borderId="17" numFmtId="0" xfId="0" applyFont="1" applyFill="1" applyBorder="1" applyAlignment="1">
      <alignment horizontal="center" wrapText="1"/>
    </xf>
    <xf fontId="34" fillId="42" borderId="18" numFmtId="0" xfId="0" applyFont="1" applyFill="1" applyBorder="1" applyAlignment="1">
      <alignment horizontal="center" wrapText="1"/>
    </xf>
    <xf fontId="0" fillId="42" borderId="18" numFmtId="0" xfId="0" applyFill="1" applyBorder="1" applyAlignment="1" applyProtection="1">
      <alignment horizontal="center"/>
      <protection locked="0"/>
    </xf>
    <xf fontId="0" fillId="42"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2" borderId="38" numFmtId="0" xfId="0" applyFont="1" applyFill="1" applyBorder="1" applyAlignment="1">
      <alignment horizontal="center" wrapText="1"/>
    </xf>
    <xf fontId="34" fillId="42" borderId="42" numFmtId="0" xfId="0" applyFont="1" applyFill="1" applyBorder="1" applyAlignment="1">
      <alignment horizontal="center" wrapText="1"/>
    </xf>
    <xf fontId="0" fillId="42" borderId="42" numFmtId="0" xfId="0" applyFill="1" applyBorder="1" applyAlignment="1" applyProtection="1">
      <alignment horizontal="center"/>
      <protection locked="0"/>
    </xf>
    <xf fontId="0" fillId="42"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37623719-3677-4814-FB4D-8B0643C11910}"/>
  <person displayName="Windows User" id="{F430AD93-756D-25E6-C4A1-4F3DC7DE953F}"/>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37623719-3677-4814-FB4D-8B0643C11910}" id="{002A00B8-001A-492E-8D4B-001B00CE00A5}" done="0">
    <text xml:space="preserve">INCLUYE:
Fórmula de construcción del indicador
</text>
  </threadedComment>
  <threadedComment ref="H11" personId="{37623719-3677-4814-FB4D-8B0643C11910}"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37623719-3677-4814-FB4D-8B0643C11910}"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37623719-3677-4814-FB4D-8B0643C11910}" id="{007F000B-0059-4E09-B44E-009C00BE0092}" done="0">
    <text xml:space="preserve">INCLUYE:
Cada cuánto tiempo debe ser calculado el indicador?
Con qué frecuencia?.
Esta puede ser:  censal, anual, trimestral, mensual, diaria, etc.
</text>
  </threadedComment>
  <threadedComment ref="B13" personId="{37623719-3677-4814-FB4D-8B0643C11910}" id="{0095006C-0041-4F72-AC8A-005A00B9003A}" done="0">
    <text xml:space="preserve">Responsable de obtener la medición del indicador
</text>
  </threadedComment>
  <threadedComment ref="H13" personId="{37623719-3677-4814-FB4D-8B0643C11910}" id="{004500BA-00EB-48B1-8806-006400EC00D0}" done="0">
    <text xml:space="preserve">Responsable del seguimiento, validación de resultados y definición de planes de acción sobre el indicador
</text>
  </threadedComment>
  <threadedComment ref="B14" personId="{37623719-3677-4814-FB4D-8B0643C11910}" id="{003C003D-006A-4640-A2C3-008F0090006C}" done="0">
    <text xml:space="preserve">Medición, comportamiento o estimación del indicador al inicio de la gestión de gobierno
</text>
  </threadedComment>
  <threadedComment ref="F14" personId="{37623719-3677-4814-FB4D-8B0643C11910}" id="{00D80000-00E5-453B-A339-003300B2008A}" done="0">
    <text xml:space="preserve">Objetivo propuesto para el indicador, para indicadores estratégicos debe involucrar meta anual según Plan Indicativo
</text>
  </threadedComment>
  <threadedComment ref="F23" personId="{37623719-3677-4814-FB4D-8B0643C11910}" id="{00AF0050-0018-4DE6-96CF-00AD00B3008A}" done="0">
    <text xml:space="preserve">Cuando se trate de indicadores estratégicos, estos planes deben estar alineados con los planes de acción de las dependencias de la secretaria.
</text>
  </threadedComment>
  <threadedComment ref="H23" personId="{37623719-3677-4814-FB4D-8B0643C11910}" id="{00080041-00D1-4E25-9E66-00DE00C9002F}" done="0">
    <text xml:space="preserve">Responsable del seguimiento, validación de resultados y definición de planes de acción sobre el indicador
</text>
  </threadedComment>
  <threadedComment ref="F24" personId="{37623719-3677-4814-FB4D-8B0643C11910}" id="{00600029-0074-4403-AAD0-00AA007C0021}" done="0">
    <text xml:space="preserve">Cuando se trate de indicadores estratégicos, estos planes deben estar alineados con los planes de acción de las dependencias de la secretaria.
</text>
  </threadedComment>
  <threadedComment ref="H24" personId="{37623719-3677-4814-FB4D-8B0643C11910}" id="{00E60023-0077-482C-894F-007B002A006B}" done="0">
    <text xml:space="preserve">Responsable del seguimiento, validación de resultados y definición de planes de acción sobre el indicador
</text>
  </threadedComment>
  <threadedComment ref="F25" personId="{37623719-3677-4814-FB4D-8B0643C11910}" id="{00FF008D-00E7-4872-8022-00BC008400FD}" done="0">
    <text xml:space="preserve">Cuando se trate de indicadores estratégicos, estos planes deben estar alineados con los planes de acción de las dependencias de la secretaria.
</text>
  </threadedComment>
  <threadedComment ref="H25" personId="{37623719-3677-4814-FB4D-8B0643C11910}" id="{00C3008A-00E1-424C-BAF5-005E000E002B}" done="0">
    <text xml:space="preserve">Responsable del seguimiento, validación de resultados y definición de planes de acción sobre el indicador
</text>
  </threadedComment>
  <threadedComment ref="F26" personId="{37623719-3677-4814-FB4D-8B0643C11910}" id="{007E0081-0019-4D52-876C-005600A3002C}" done="0">
    <text xml:space="preserve">Cuando se trate de indicadores estratégicos, estos planes deben estar alineados con los planes de acción de las dependencias de la secretaria.
</text>
  </threadedComment>
  <threadedComment ref="H26" personId="{37623719-3677-4814-FB4D-8B0643C11910}" id="{0030009C-0057-45C2-A19A-001C00EF009D}" done="0">
    <text xml:space="preserve">Responsable del seguimiento, validación de resultados y definición de planes de acción sobre el indicador
</text>
  </threadedComment>
  <threadedComment ref="F27" personId="{37623719-3677-4814-FB4D-8B0643C11910}" id="{000D004A-00F5-46FE-908B-002E00F300FC}" done="0">
    <text xml:space="preserve">Cuando se trate de indicadores estratégicos, estos planes deben estar alineados con los planes de acción de las dependencias de la secretaria.
</text>
  </threadedComment>
  <threadedComment ref="H27" personId="{37623719-3677-4814-FB4D-8B0643C11910}" id="{00FE00BE-0063-460C-92BC-008B0085002D}" done="0">
    <text xml:space="preserve">Responsable del seguimiento, validación de resultados y definición de planes de acción sobre el indicador
</text>
  </threadedComment>
  <threadedComment ref="F28" personId="{37623719-3677-4814-FB4D-8B0643C11910}" id="{001E006E-00A3-4C15-9AA2-003900CD00F7}" done="0">
    <text xml:space="preserve">Cuando se trate de indicadores estratégicos, estos planes deben estar alineados con los planes de acción de las dependencias de la secretaria.
</text>
  </threadedComment>
  <threadedComment ref="H28" personId="{37623719-3677-4814-FB4D-8B0643C11910}" id="{003E0094-00CD-40E6-9B20-00BF00C90088}" done="0">
    <text xml:space="preserve">Responsable del seguimiento, validación de resultados y definición de planes de acción sobre el indicador
</text>
  </threadedComment>
  <threadedComment ref="F29" personId="{37623719-3677-4814-FB4D-8B0643C11910}" id="{006200B0-008B-4572-A411-00AB00C900ED}" done="0">
    <text xml:space="preserve">Cuando se trate de indicadores estratégicos, estos planes deben estar alineados con los planes de acción de las dependencias de la secretaria.
</text>
  </threadedComment>
  <threadedComment ref="H29" personId="{37623719-3677-4814-FB4D-8B0643C11910}" id="{00420004-009E-4E4E-8EC3-000E00F4009B}" done="0">
    <text xml:space="preserve">Responsable del seguimiento, validación de resultados y definición de planes de acción sobre el indicador
</text>
  </threadedComment>
  <threadedComment ref="F30" personId="{37623719-3677-4814-FB4D-8B0643C11910}" id="{00C90017-0058-4E34-BA78-00FB00C100E9}" done="0">
    <text xml:space="preserve">Cuando se trate de indicadores estratégicos, estos planes deben estar alineados con los planes de acción de las dependencias de la secretaria.
</text>
  </threadedComment>
  <threadedComment ref="H30" personId="{37623719-3677-4814-FB4D-8B0643C11910}" id="{00990033-0020-4081-98E8-000C007F0094}" done="0">
    <text xml:space="preserve">Responsable del seguimiento, validación de resultados y definición de planes de acción sobre el indicador
</text>
  </threadedComment>
  <threadedComment ref="F31" personId="{37623719-3677-4814-FB4D-8B0643C11910}" id="{008500E7-00F1-43B6-8ABB-00DD00CE0039}" done="0">
    <text xml:space="preserve">Cuando se trate de indicadores estratégicos, estos planes deben estar alineados con los planes de acción de las dependencias de la secretaria.
</text>
  </threadedComment>
  <threadedComment ref="H31" personId="{37623719-3677-4814-FB4D-8B0643C11910}" id="{00150085-00DB-43FB-8C10-008E002400DE}" done="0">
    <text xml:space="preserve">Responsable del seguimiento, validación de resultados y definición de planes de acción sobre el indicador
</text>
  </threadedComment>
  <threadedComment ref="F32" personId="{37623719-3677-4814-FB4D-8B0643C11910}" id="{000600A5-0081-4597-B0FA-00450049006A}" done="0">
    <text xml:space="preserve">Cuando se trate de indicadores estratégicos, estos planes deben estar alineados con los planes de acción de las dependencias de la secretaria.
</text>
  </threadedComment>
  <threadedComment ref="H32" personId="{37623719-3677-4814-FB4D-8B0643C11910}" id="{00C800A0-0099-4F79-B1FC-00AA00DB0029}" done="0">
    <text xml:space="preserve">Responsable del seguimiento, validación de resultados y definición de planes de acción sobre el indicador
</text>
  </threadedComment>
  <threadedComment ref="F33" personId="{37623719-3677-4814-FB4D-8B0643C11910}" id="{00FE0016-006F-45B3-8893-006900CA0049}" done="0">
    <text xml:space="preserve">Cuando se trate de indicadores estratégicos, estos planes deben estar alineados con los planes de acción de las dependencias de la secretaria.
</text>
  </threadedComment>
  <threadedComment ref="H33" personId="{37623719-3677-4814-FB4D-8B0643C11910}" id="{00020068-0062-43F9-9BAD-00B400DD005F}" done="0">
    <text xml:space="preserve">Responsable del seguimiento, validación de resultados y definición de planes de acción sobre el indicador
</text>
  </threadedComment>
  <threadedComment ref="F34" personId="{37623719-3677-4814-FB4D-8B0643C11910}" id="{005E003F-0065-4826-BC2B-00BF002B00E2}" done="0">
    <text xml:space="preserve">Cuando se trate de indicadores estratégicos, estos planes deben estar alineados con los planes de acción de las dependencias de la secretaria.
</text>
  </threadedComment>
  <threadedComment ref="H34" personId="{37623719-3677-4814-FB4D-8B0643C11910}" id="{00530004-0080-4CB8-B163-004200A300AF}" done="0">
    <text xml:space="preserve">Responsable del seguimiento, validación de resultados y definición de planes de acción sobre el indicador
</text>
  </threadedComment>
  <threadedComment ref="F35" personId="{37623719-3677-4814-FB4D-8B0643C11910}" id="{00560065-004D-434F-95A0-00FA00850084}" done="0">
    <text xml:space="preserve">Cuando se trate de indicadores estratégicos, estos planes deben estar alineados con los planes de acción de las dependencias de la secretaria.
</text>
  </threadedComment>
  <threadedComment ref="H35" personId="{37623719-3677-4814-FB4D-8B0643C11910}" id="{008E00D6-007B-4F32-82A1-002800E60085}" done="0">
    <text xml:space="preserve">Responsable del seguimiento, validación de resultados y definición de planes de acción sobre el indicador
</text>
  </threadedComment>
  <threadedComment ref="F36" personId="{37623719-3677-4814-FB4D-8B0643C11910}" id="{0058000E-004E-4FCA-8E16-0010003000B9}" done="0">
    <text xml:space="preserve">Cuando se trate de indicadores estratégicos, estos planes deben estar alineados con los planes de acción de las dependencias de la secretaria.
</text>
  </threadedComment>
  <threadedComment ref="H36" personId="{37623719-3677-4814-FB4D-8B0643C11910}" id="{00C30086-001D-4B24-9625-007B00A0008E}" done="0">
    <text xml:space="preserve">Responsable del seguimiento, validación de resultados y definición de planes de acción sobre el indicador
</text>
  </threadedComment>
  <threadedComment ref="F37" personId="{37623719-3677-4814-FB4D-8B0643C11910}" id="{001400FD-00D2-4873-9DEC-003600C60051}" done="0">
    <text xml:space="preserve">Cuando se trate de indicadores estratégicos, estos planes deben estar alineados con los planes de acción de las dependencias de la secretaria.
</text>
  </threadedComment>
  <threadedComment ref="H37" personId="{37623719-3677-4814-FB4D-8B0643C11910}" id="{004300F7-006E-4A8C-B9F4-0091000900B7}" done="0">
    <text xml:space="preserve">Responsable del seguimiento, validación de resultados y definición de planes de acción sobre el indicador
</text>
  </threadedComment>
  <threadedComment ref="F38" personId="{37623719-3677-4814-FB4D-8B0643C11910}" id="{007C0039-0082-4A69-8CC3-00E000200058}" done="0">
    <text xml:space="preserve">Cuando se trate de indicadores estratégicos, estos planes deben estar alineados con los planes de acción de las dependencias de la secretaria.
</text>
  </threadedComment>
  <threadedComment ref="H38" personId="{37623719-3677-4814-FB4D-8B0643C11910}" id="{009F004F-00B7-41A7-934C-00FE009A002E}" done="0">
    <text xml:space="preserve">Responsable del seguimiento, validación de resultados y definición de planes de acción sobre el indicador
</text>
  </threadedComment>
  <threadedComment ref="F39" personId="{37623719-3677-4814-FB4D-8B0643C11910}" id="{00C00006-0047-4508-817B-00C50057001A}" done="0">
    <text xml:space="preserve">Cuando se trate de indicadores estratégicos, estos planes deben estar alineados con los planes de acción de las dependencias de la secretaria.
</text>
  </threadedComment>
  <threadedComment ref="H39" personId="{37623719-3677-4814-FB4D-8B0643C11910}" id="{00A800F2-0082-4EF1-AEAE-0097000C005F}" done="0">
    <text xml:space="preserve">Responsable del seguimiento, validación de resultados y definición de planes de acción sobre el indicador
</text>
  </threadedComment>
  <threadedComment ref="F40" personId="{37623719-3677-4814-FB4D-8B0643C11910}" id="{005200E9-004A-49EC-9238-00D900C30025}" done="0">
    <text xml:space="preserve">Cuando se trate de indicadores estratégicos, estos planes deben estar alineados con los planes de acción de las dependencias de la secretaria.
</text>
  </threadedComment>
  <threadedComment ref="H40" personId="{37623719-3677-4814-FB4D-8B0643C11910}" id="{006F0086-0097-4B28-8FDE-0072005900F7}" done="0">
    <text xml:space="preserve">Responsable del seguimiento, validación de resultados y definición de planes de acción sobre el indicador
</text>
  </threadedComment>
  <threadedComment ref="F41" personId="{37623719-3677-4814-FB4D-8B0643C11910}" id="{00E300A7-00F4-4CF4-9458-005000FE0046}" done="0">
    <text xml:space="preserve">Cuando se trate de indicadores estratégicos, estos planes deben estar alineados con los planes de acción de las dependencias de la secretaria.
</text>
  </threadedComment>
  <threadedComment ref="H41" personId="{37623719-3677-4814-FB4D-8B0643C11910}" id="{004500F0-0000-4948-81D8-00E300B800E4}" done="0">
    <text xml:space="preserve">Responsable del seguimiento, validación de resultados y definición de planes de acción sobre el indicador
</text>
  </threadedComment>
  <threadedComment ref="F6" personId="{37623719-3677-4814-FB4D-8B0643C11910}" id="{00630046-00EE-443C-AC7E-00A100E10089}" done="0">
    <text xml:space="preserve">Corresponde al nombre a o la expresión que identifica el indicador
</text>
  </threadedComment>
  <threadedComment ref="I7" personId="{37623719-3677-4814-FB4D-8B0643C11910}"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37623719-3677-4814-FB4D-8B0643C11910}" id="{00040009-0021-4821-9E8B-007F0084003D}" done="0">
    <text xml:space="preserve">INCLUYE:
Qué se espera obtener del indicador?
Cuál es su finalidad?
Qué busca medir? 
Qué uso se espera dar?
</text>
  </threadedComment>
  <threadedComment ref="H9" personId="{37623719-3677-4814-FB4D-8B0643C11910}" id="{00A30018-0030-4A79-8879-001D00D500AE}" done="0">
    <text xml:space="preserve">INCLUYE:
Por qué es importante su construcción y análisis ?
Por qué el indicador es adecuado para cumplir el objetivo qué se espera de el?
</text>
  </threadedComment>
  <threadedComment ref="B10" personId="{37623719-3677-4814-FB4D-8B0643C11910}" id="{00360077-00B6-433F-9D9F-00E0004100ED}" done="0">
    <text xml:space="preserve">INCLUYE:
Cómo se mide el indicador?
Cómo de expresa el indicador?
Esta puede ser:  porcentaje, razón, etc.
</text>
  </threadedComment>
  <threadedComment ref="H10" personId="{37623719-3677-4814-FB4D-8B0643C11910}"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37623719-3677-4814-FB4D-8B0643C11910}" id="{00AB0054-0016-4275-9C1B-00F900B10066}" done="0">
    <text xml:space="preserve">INCLUYE:
Qué se espera obtener del indicador?
Cuál es su finalidad?
Qué busca medir? 
Qué uso se espera dar?
</text>
  </threadedComment>
  <threadedComment ref="H11" personId="{37623719-3677-4814-FB4D-8B0643C11910}" id="{00490093-005A-476B-8B9A-00ED002B0025}" done="0">
    <text xml:space="preserve">INCLUYE:
Por qué es importante su construcción y análisis ?
Por qué el indicador es adecuado para cumplir el objetivo qué se espera de el?
</text>
  </threadedComment>
  <threadedComment ref="B12" personId="{37623719-3677-4814-FB4D-8B0643C11910}" id="{005300A5-00EA-44DF-9BA1-003F00AC00B7}" done="0">
    <text xml:space="preserve">INCLUYE:
Cómo se mide el indicador?
Cómo de expresa el indicador?
Esta puede ser:  porcentaje, razón, etc.
</text>
  </threadedComment>
  <threadedComment ref="H12" personId="{37623719-3677-4814-FB4D-8B0643C11910}" id="{00EA0054-00AB-42AE-9464-000900020059}" done="0">
    <text xml:space="preserve">INCLUYE:
Cuáles son las variables que componen el indicador?
Cuál es el concepto de estas variables? 
</text>
  </threadedComment>
  <threadedComment ref="B13" personId="{37623719-3677-4814-FB4D-8B0643C11910}" id="{006000AF-001A-4BDA-BD11-0067004C002B}" done="0">
    <text xml:space="preserve">INCLUYE:
Fórmula de construcción del indicador
</text>
  </threadedComment>
  <threadedComment ref="H13" personId="{37623719-3677-4814-FB4D-8B0643C11910}"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37623719-3677-4814-FB4D-8B0643C11910}"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37623719-3677-4814-FB4D-8B0643C11910}" id="{00DB00D5-0073-4537-A4F3-00D300A400D7}" done="0">
    <text xml:space="preserve">INCLUYE:
Cada cuánto tiempo debe ser calculado el indicador?
Con qué frecuencia?.
Esta puede ser:  censal, anual, trimestral, mensual, diaria, etc.
</text>
  </threadedComment>
  <threadedComment ref="B15" personId="{37623719-3677-4814-FB4D-8B0643C11910}" id="{00AC0042-0077-4837-A573-0070001F00F3}" done="0">
    <text xml:space="preserve">Responsable de obtener la medición del indicador
</text>
  </threadedComment>
  <threadedComment ref="H15" personId="{37623719-3677-4814-FB4D-8B0643C11910}" id="{008E0020-00BC-4C37-AF7A-00EC00A100BA}" done="0">
    <text xml:space="preserve">Responsable del seguimiento, validación de resultados y definición de planes de acción sobre el indicador
</text>
  </threadedComment>
  <threadedComment ref="B16" personId="{37623719-3677-4814-FB4D-8B0643C11910}" id="{008D0096-00B4-4B93-9A68-00FC00C30021}" done="0">
    <text xml:space="preserve">Medición, comportamiento o estimación del indicador al inicio de la gestión de gobierno
</text>
  </threadedComment>
  <threadedComment ref="F16" personId="{37623719-3677-4814-FB4D-8B0643C11910}" id="{0069008E-00E8-4D46-8416-00D800F20086}" done="0">
    <text xml:space="preserve">Objetivo propuesto para el indicador, para indicadores estratégicos debe involucrar meta anual según Plan Indicativo
</text>
  </threadedComment>
  <threadedComment ref="H16" personId="{37623719-3677-4814-FB4D-8B0643C11910}"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37623719-3677-4814-FB4D-8B0643C11910}" id="{003D0083-0083-41E0-A647-006C005100A8}" done="0">
    <text xml:space="preserve">Cuando se trate de indicadores estratégicos, estos planes deben estar alineados con los planes de acción de las dependencias de la secretaria.
</text>
  </threadedComment>
  <threadedComment ref="H25" personId="{37623719-3677-4814-FB4D-8B0643C11910}" id="{00B900A9-00DB-4076-8B3E-00A900FF0091}" done="0">
    <text xml:space="preserve">Responsable del seguimiento, validación de resultados y definición de planes de acción sobre el indicador
</text>
  </threadedComment>
  <threadedComment ref="F26" personId="{37623719-3677-4814-FB4D-8B0643C11910}" id="{001B00A4-0054-4DC3-90D2-00BD00B600CD}" done="0">
    <text xml:space="preserve">Cuando se trate de indicadores estratégicos, estos planes deben estar alineados con los planes de acción de las dependencias de la secretaria.
</text>
  </threadedComment>
  <threadedComment ref="H26" personId="{37623719-3677-4814-FB4D-8B0643C11910}" id="{002700B3-0057-4D78-A0A0-00F50088002D}" done="0">
    <text xml:space="preserve">Responsable del seguimiento, validación de resultados y definición de planes de acción sobre el indicador
</text>
  </threadedComment>
  <threadedComment ref="F27" personId="{37623719-3677-4814-FB4D-8B0643C11910}" id="{005400D8-0064-4EEB-85B5-0021005A00E3}" done="0">
    <text xml:space="preserve">Cuando se trate de indicadores estratégicos, estos planes deben estar alineados con los planes de acción de las dependencias de la secretaria.
</text>
  </threadedComment>
  <threadedComment ref="H27" personId="{37623719-3677-4814-FB4D-8B0643C11910}" id="{00500059-008E-4796-A915-001600650007}" done="0">
    <text xml:space="preserve">Responsable del seguimiento, validación de resultados y definición de planes de acción sobre el indicador
</text>
  </threadedComment>
  <threadedComment ref="F28" personId="{37623719-3677-4814-FB4D-8B0643C11910}" id="{00790042-00FD-4D96-9E32-002D00B60016}" done="0">
    <text xml:space="preserve">Cuando se trate de indicadores estratégicos, estos planes deben estar alineados con los planes de acción de las dependencias de la secretaria.
</text>
  </threadedComment>
  <threadedComment ref="H28" personId="{37623719-3677-4814-FB4D-8B0643C11910}" id="{006500E0-006B-422D-BF7B-00C100AF006E}" done="0">
    <text xml:space="preserve">Responsable del seguimiento, validación de resultados y definición de planes de acción sobre el indicador
</text>
  </threadedComment>
  <threadedComment ref="F29" personId="{37623719-3677-4814-FB4D-8B0643C11910}" id="{005C0047-00A7-4C41-9ACA-00B5008400D3}" done="0">
    <text xml:space="preserve">Cuando se trate de indicadores estratégicos, estos planes deben estar alineados con los planes de acción de las dependencias de la secretaria.
</text>
  </threadedComment>
  <threadedComment ref="H29" personId="{37623719-3677-4814-FB4D-8B0643C11910}" id="{00D900CE-0015-42DA-ADF4-00EB00BE00ED}" done="0">
    <text xml:space="preserve">Responsable del seguimiento, validación de resultados y definición de planes de acción sobre el indicador
</text>
  </threadedComment>
  <threadedComment ref="F30" personId="{37623719-3677-4814-FB4D-8B0643C11910}" id="{000C008E-002C-47A8-B33F-00CE00BB00C8}" done="0">
    <text xml:space="preserve">Cuando se trate de indicadores estratégicos, estos planes deben estar alineados con los planes de acción de las dependencias de la secretaria.
</text>
  </threadedComment>
  <threadedComment ref="H30" personId="{37623719-3677-4814-FB4D-8B0643C11910}" id="{005A00E6-00F6-417A-BDE2-00C9002C0052}" done="0">
    <text xml:space="preserve">Responsable del seguimiento, validación de resultados y definición de planes de acción sobre el indicador
</text>
  </threadedComment>
  <threadedComment ref="F31" personId="{37623719-3677-4814-FB4D-8B0643C11910}" id="{00DC00FA-0094-46C8-A690-00CD009600E0}" done="0">
    <text xml:space="preserve">Cuando se trate de indicadores estratégicos, estos planes deben estar alineados con los planes de acción de las dependencias de la secretaria.
</text>
  </threadedComment>
  <threadedComment ref="H31" personId="{37623719-3677-4814-FB4D-8B0643C11910}" id="{00DC002F-00B7-482A-87E6-00CF00D200AA}" done="0">
    <text xml:space="preserve">Responsable del seguimiento, validación de resultados y definición de planes de acción sobre el indicador
</text>
  </threadedComment>
  <threadedComment ref="F32" personId="{37623719-3677-4814-FB4D-8B0643C11910}" id="{005B00B0-0028-4ADF-8AFD-0048008D004A}" done="0">
    <text xml:space="preserve">Cuando se trate de indicadores estratégicos, estos planes deben estar alineados con los planes de acción de las dependencias de la secretaria.
</text>
  </threadedComment>
  <threadedComment ref="H32" personId="{37623719-3677-4814-FB4D-8B0643C11910}" id="{008E00ED-0042-4347-83DF-00B400C90042}" done="0">
    <text xml:space="preserve">Responsable del seguimiento, validación de resultados y definición de planes de acción sobre el indicador
</text>
  </threadedComment>
  <threadedComment ref="F33" personId="{37623719-3677-4814-FB4D-8B0643C11910}" id="{005C0016-0072-4F69-9E0B-0014005A0073}" done="0">
    <text xml:space="preserve">Cuando se trate de indicadores estratégicos, estos planes deben estar alineados con los planes de acción de las dependencias de la secretaria.
</text>
  </threadedComment>
  <threadedComment ref="H33" personId="{37623719-3677-4814-FB4D-8B0643C11910}" id="{00E100A4-00BE-416E-98F1-006B006900A6}" done="0">
    <text xml:space="preserve">Responsable del seguimiento, validación de resultados y definición de planes de acción sobre el indicador
</text>
  </threadedComment>
  <threadedComment ref="F34" personId="{37623719-3677-4814-FB4D-8B0643C11910}" id="{00EF00D1-003B-4A24-9479-004400F40006}" done="0">
    <text xml:space="preserve">Cuando se trate de indicadores estratégicos, estos planes deben estar alineados con los planes de acción de las dependencias de la secretaria.
</text>
  </threadedComment>
  <threadedComment ref="H34" personId="{37623719-3677-4814-FB4D-8B0643C11910}" id="{0088001C-0095-437C-AD7B-002B004C00A4}" done="0">
    <text xml:space="preserve">Responsable del seguimiento, validación de resultados y definición de planes de acción sobre el indicador
</text>
  </threadedComment>
  <threadedComment ref="F35" personId="{37623719-3677-4814-FB4D-8B0643C11910}" id="{006400C6-008B-4B0D-AA46-002F009600F2}" done="0">
    <text xml:space="preserve">Cuando se trate de indicadores estratégicos, estos planes deben estar alineados con los planes de acción de las dependencias de la secretaria.
</text>
  </threadedComment>
  <threadedComment ref="H35" personId="{37623719-3677-4814-FB4D-8B0643C11910}" id="{00710057-0070-4C8E-B71E-0067004B0049}" done="0">
    <text xml:space="preserve">Responsable del seguimiento, validación de resultados y definición de planes de acción sobre el indicador
</text>
  </threadedComment>
  <threadedComment ref="F36" personId="{37623719-3677-4814-FB4D-8B0643C11910}" id="{004E0019-00AB-4C60-B2B5-006A00B80063}" done="0">
    <text xml:space="preserve">Cuando se trate de indicadores estratégicos, estos planes deben estar alineados con los planes de acción de las dependencias de la secretaria.
</text>
  </threadedComment>
  <threadedComment ref="H36" personId="{37623719-3677-4814-FB4D-8B0643C11910}" id="{00D0009B-0038-4202-8ABA-00D5007E00E1}" done="0">
    <text xml:space="preserve">Responsable del seguimiento, validación de resultados y definición de planes de acción sobre el indicador
</text>
  </threadedComment>
  <threadedComment ref="F37" personId="{37623719-3677-4814-FB4D-8B0643C11910}" id="{007D0030-0025-429A-A849-00C9001300C7}" done="0">
    <text xml:space="preserve">Cuando se trate de indicadores estratégicos, estos planes deben estar alineados con los planes de acción de las dependencias de la secretaria.
</text>
  </threadedComment>
  <threadedComment ref="H37" personId="{37623719-3677-4814-FB4D-8B0643C11910}" id="{0013006D-0016-4B73-AC72-006A003F00FB}" done="0">
    <text xml:space="preserve">Responsable del seguimiento, validación de resultados y definición de planes de acción sobre el indicador
</text>
  </threadedComment>
  <threadedComment ref="F38" personId="{37623719-3677-4814-FB4D-8B0643C11910}" id="{7A90494D-737F-2B36-E69D-463904A868F9}" done="0">
    <text xml:space="preserve">Cuando se trate de indicadores estratégicos, estos planes deben estar alineados con los planes de acción de las dependencias de la secretaria.
</text>
  </threadedComment>
  <threadedComment ref="H38" personId="{37623719-3677-4814-FB4D-8B0643C11910}" id="{00EE0093-0073-42BF-9FA8-005B00270062}" done="0">
    <text xml:space="preserve">Responsable del seguimiento, validación de resultados y definición de planes de acción sobre el indicador
</text>
  </threadedComment>
  <threadedComment ref="F39" personId="{37623719-3677-4814-FB4D-8B0643C11910}" id="{8705161F-B47D-EDC2-B9AB-D404FA10772D}" done="0">
    <text xml:space="preserve">Cuando se trate de indicadores estratégicos, estos planes deben estar alineados con los planes de acción de las dependencias de la secretaria.
</text>
  </threadedComment>
  <threadedComment ref="H39" personId="{37623719-3677-4814-FB4D-8B0643C11910}" id="{00500011-00F7-4403-B6F9-001C000F0024}" done="0">
    <text xml:space="preserve">Responsable del seguimiento, validación de resultados y definición de planes de acción sobre el indicador
</text>
  </threadedComment>
  <threadedComment ref="F40" personId="{37623719-3677-4814-FB4D-8B0643C11910}" id="{85963EEC-F8C6-B615-E9FB-CAEB7507B77D}" done="0">
    <text xml:space="preserve">Cuando se trate de indicadores estratégicos, estos planes deben estar alineados con los planes de acción de las dependencias de la secretaria.
</text>
  </threadedComment>
  <threadedComment ref="H40" personId="{37623719-3677-4814-FB4D-8B0643C11910}" id="{006A002C-008D-4D9C-A44A-0064000F008E}" done="0">
    <text xml:space="preserve">Responsable del seguimiento, validación de resultados y definición de planes de acción sobre el indicador
</text>
  </threadedComment>
  <threadedComment ref="F41" personId="{37623719-3677-4814-FB4D-8B0643C11910}" id="{C29E2201-8E4F-4B49-B94C-3B568124B2BE}" done="0">
    <text xml:space="preserve">Cuando se trate de indicadores estratégicos, estos planes deben estar alineados con los planes de acción de las dependencias de la secretaria.
</text>
  </threadedComment>
  <threadedComment ref="H41" personId="{37623719-3677-4814-FB4D-8B0643C11910}" id="{00AF0069-005D-4027-88BA-00270081002C}" done="0">
    <text xml:space="preserve">Responsable del seguimiento, validación de resultados y definición de planes de acción sobre el indicador
</text>
  </threadedComment>
  <threadedComment ref="F42" personId="{37623719-3677-4814-FB4D-8B0643C11910}" id="{EB79932D-1E38-2F2E-E70A-21D58A2C8CA9}" done="0">
    <text xml:space="preserve">Cuando se trate de indicadores estratégicos, estos planes deben estar alineados con los planes de acción de las dependencias de la secretaria.
</text>
  </threadedComment>
  <threadedComment ref="H42" personId="{37623719-3677-4814-FB4D-8B0643C11910}" id="{00CD008D-00D0-4E81-84A9-009900FD00CC}" done="0">
    <text xml:space="preserve">Responsable del seguimiento, validación de resultados y definición de planes de acción sobre el indicador
</text>
  </threadedComment>
  <threadedComment ref="F43" personId="{37623719-3677-4814-FB4D-8B0643C11910}" id="{007A005D-00CE-45CF-BB4C-001600DF0053}" done="0">
    <text xml:space="preserve">Cuando se trate de indicadores estratégicos, estos planes deben estar alineados con los planes de acción de las dependencias de la secretaria.
</text>
  </threadedComment>
  <threadedComment ref="H43" personId="{37623719-3677-4814-FB4D-8B0643C11910}" id="{00B8009D-008E-4DC8-87BA-0030005E007B}" done="0">
    <text xml:space="preserve">Responsable del seguimiento, validación de resultados y definición de planes de acción sobre el indicador
</text>
  </threadedComment>
  <threadedComment ref="F44" personId="{37623719-3677-4814-FB4D-8B0643C11910}" id="{006800D9-00B6-490A-93ED-00C000070042}" done="0">
    <text xml:space="preserve">Cuando se trate de indicadores estratégicos, estos planes deben estar alineados con los planes de acción de las dependencias de la secretaria.
</text>
  </threadedComment>
  <threadedComment ref="H44" personId="{37623719-3677-4814-FB4D-8B0643C11910}" id="{009F00DF-0082-4557-A0CE-00A100BB0086}" done="0">
    <text xml:space="preserve">Responsable del seguimiento, validación de resultados y definición de planes de acción sobre el indicador
</text>
  </threadedComment>
  <threadedComment ref="F8" personId="{37623719-3677-4814-FB4D-8B0643C11910}" id="{00240041-0040-4614-B2BB-0036002F008B}" done="0">
    <text xml:space="preserve">Corresponde al nombre a o la expresión que identifica el indicador
</text>
  </threadedComment>
  <threadedComment ref="I9" personId="{37623719-3677-4814-FB4D-8B0643C11910}"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37623719-3677-4814-FB4D-8B0643C11910}"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F430AD93-756D-25E6-C4A1-4F3DC7DE953F}"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37623719-3677-4814-FB4D-8B0643C11910}" id="{008600A8-009B-4ACC-B91A-001B00A80021}" done="0">
    <text xml:space="preserve">INCLUYE:
Cómo se mide el indicador?
Cómo de expresa el indicador?
Esta puede ser:  porcentaje, razón, etc.
</text>
  </threadedComment>
  <threadedComment ref="H11" personId="{37623719-3677-4814-FB4D-8B0643C11910}" id="{00E9003C-0074-491D-A9A2-00E20078008F}" done="0">
    <text xml:space="preserve">INCLUYE:
Cuáles son las variables que componen el indicador?
Cuál es el concepto de estas variables? 
</text>
  </threadedComment>
  <threadedComment ref="B12" personId="{37623719-3677-4814-FB4D-8B0643C11910}" id="{000F00B0-00BF-42B3-9DEE-007400AB0087}" done="0">
    <text xml:space="preserve">INCLUYE:
Fórmula de construcción del indicador
</text>
  </threadedComment>
  <threadedComment ref="H12" personId="{37623719-3677-4814-FB4D-8B0643C11910}"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37623719-3677-4814-FB4D-8B0643C11910}"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37623719-3677-4814-FB4D-8B0643C11910}" id="{002100F6-00B9-46A1-9C96-00DB00450023}" done="0">
    <text xml:space="preserve">INCLUYE:
Cada cuánto tiempo debe ser calculado el indicador?
Con qué frecuencia?.
Esta puede ser:  censal, anual, trimestral, mensual, diaria, etc.
</text>
  </threadedComment>
  <threadedComment ref="B14" personId="{37623719-3677-4814-FB4D-8B0643C11910}" id="{00E50066-00A0-4B09-B262-001D00D800AC}" done="0">
    <text xml:space="preserve">Responsable de obtener la medición del indicador
</text>
  </threadedComment>
  <threadedComment ref="H14" personId="{37623719-3677-4814-FB4D-8B0643C11910}" id="{00F80007-0007-4887-A82E-0040009C00A5}" done="0">
    <text xml:space="preserve">Responsable del seguimiento, validación de resultados y definición de planes de acción sobre el indicador
</text>
  </threadedComment>
  <threadedComment ref="B15" personId="{37623719-3677-4814-FB4D-8B0643C11910}" id="{0094009D-002F-4932-BAC6-00D600350004}" done="0">
    <text xml:space="preserve">Medición, comportamiento o estimación del indicador al inicio de la gestión de gobierno
</text>
  </threadedComment>
  <threadedComment ref="F15" personId="{37623719-3677-4814-FB4D-8B0643C11910}" id="{0023002D-00EA-4542-9CED-0073009E009F}" done="0">
    <text xml:space="preserve">Objetivo propuesto para el indicador, para indicadores estratégicos debe involucrar meta anual según Plan Indicativo
</text>
  </threadedComment>
  <threadedComment ref="H15" personId="{37623719-3677-4814-FB4D-8B0643C11910}"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37623719-3677-4814-FB4D-8B0643C11910}" id="{00D300AB-0049-462D-83B8-00270064005B}" done="0">
    <text xml:space="preserve">Corresponde al nombre a o la expresión que identifica el indicador
</text>
  </threadedComment>
  <threadedComment ref="I8" personId="{37623719-3677-4814-FB4D-8B0643C11910}"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37623719-3677-4814-FB4D-8B0643C11910}" id="{00780008-004E-46E6-94AE-005200490069}" done="0">
    <text xml:space="preserve">INCLUYE:
Qué se espera obtener del indicador?
Cuál es su finalidad?
Qué busca medir? 
Qué uso se espera dar?
</text>
  </threadedComment>
  <threadedComment ref="H10" personId="{37623719-3677-4814-FB4D-8B0643C11910}"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38"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17" customFormat="1" ht="235" customHeight="1">
      <c r="A31" s="118"/>
      <c r="B31" s="119"/>
      <c r="C31" s="120"/>
      <c r="D31" s="121"/>
      <c r="E31" s="122"/>
      <c r="F31" s="123"/>
      <c r="G31" s="123"/>
      <c r="H31" s="124"/>
      <c r="I31" s="118"/>
      <c r="J31" s="125"/>
      <c r="K31" s="126"/>
      <c r="P31" s="127"/>
    </row>
    <row r="32" s="117" customFormat="1" ht="165" customHeight="1">
      <c r="A32" s="118"/>
      <c r="B32" s="119"/>
      <c r="C32" s="128"/>
      <c r="D32" s="129"/>
      <c r="E32" s="130"/>
      <c r="F32" s="123"/>
      <c r="G32" s="123"/>
      <c r="H32" s="124"/>
      <c r="I32" s="118"/>
      <c r="J32" s="125"/>
      <c r="K32" s="126"/>
    </row>
    <row r="33" s="117" customFormat="1" ht="156" customHeight="1">
      <c r="A33" s="118"/>
      <c r="B33" s="119"/>
      <c r="C33" s="120"/>
      <c r="D33" s="129"/>
      <c r="E33" s="130"/>
      <c r="F33" s="123"/>
      <c r="G33" s="123"/>
      <c r="H33" s="124"/>
      <c r="I33" s="118"/>
      <c r="J33" s="125"/>
      <c r="K33" s="126"/>
      <c r="Q33" s="117"/>
    </row>
    <row r="34" s="117" customFormat="1" ht="179.25" customHeight="1">
      <c r="A34" s="118"/>
      <c r="B34" s="119"/>
      <c r="C34" s="128"/>
      <c r="D34" s="129"/>
      <c r="E34" s="123"/>
      <c r="F34" s="123"/>
      <c r="G34" s="123"/>
      <c r="H34" s="124"/>
      <c r="I34" s="118"/>
      <c r="J34" s="125"/>
      <c r="K34" s="126"/>
    </row>
    <row r="35" s="117" customFormat="1" ht="154.5" customHeight="1">
      <c r="A35" s="118"/>
      <c r="B35" s="119"/>
      <c r="C35" s="128"/>
      <c r="D35" s="129"/>
      <c r="E35" s="130"/>
      <c r="F35" s="123"/>
      <c r="G35" s="123"/>
      <c r="H35" s="124"/>
      <c r="I35" s="118"/>
      <c r="J35" s="125"/>
      <c r="K35" s="126"/>
    </row>
    <row r="36" s="117" customFormat="1" ht="270" customHeight="1">
      <c r="A36" s="118"/>
      <c r="B36" s="119"/>
      <c r="C36" s="128"/>
      <c r="D36" s="129"/>
      <c r="E36" s="131"/>
      <c r="F36" s="123"/>
      <c r="G36" s="123"/>
      <c r="H36" s="124"/>
      <c r="I36" s="118"/>
      <c r="J36" s="125"/>
      <c r="K36" s="126"/>
    </row>
    <row r="37" s="117" customFormat="1" ht="275.25" customHeight="1">
      <c r="A37" s="118"/>
      <c r="B37" s="119"/>
      <c r="C37" s="128"/>
      <c r="D37" s="129"/>
      <c r="E37" s="132"/>
      <c r="F37" s="123"/>
      <c r="G37" s="123"/>
      <c r="H37" s="124"/>
      <c r="I37" s="118"/>
      <c r="J37" s="125"/>
      <c r="K37" s="133"/>
    </row>
    <row r="38" s="117" customFormat="1" ht="214" customHeight="1">
      <c r="A38" s="118"/>
      <c r="B38" s="134"/>
      <c r="C38" s="128"/>
      <c r="D38" s="135"/>
      <c r="E38" s="136"/>
      <c r="F38" s="137"/>
      <c r="G38" s="137"/>
      <c r="H38" s="138"/>
      <c r="I38" s="118"/>
      <c r="J38" s="139"/>
      <c r="K38" s="133"/>
      <c r="L38" s="140"/>
      <c r="M38" s="140"/>
    </row>
    <row r="39" s="141" customFormat="1" ht="138" customHeight="1">
      <c r="A39" s="118"/>
      <c r="B39" s="119"/>
      <c r="C39" s="120"/>
      <c r="D39" s="142"/>
      <c r="E39" s="143"/>
      <c r="F39" s="123"/>
      <c r="G39" s="123"/>
      <c r="H39" s="124"/>
      <c r="I39" s="118"/>
      <c r="J39" s="118"/>
      <c r="K39" s="133"/>
      <c r="O39" s="141"/>
    </row>
    <row r="40" ht="303.75" customHeight="1">
      <c r="A40" s="108">
        <v>45991</v>
      </c>
      <c r="B40" s="109">
        <v>10</v>
      </c>
      <c r="C40" s="111"/>
      <c r="D40" s="111"/>
      <c r="E40" s="144"/>
      <c r="F40" s="113" t="s">
        <v>69</v>
      </c>
      <c r="G40" s="113"/>
      <c r="H40" s="114" t="s">
        <v>58</v>
      </c>
      <c r="I40" s="108">
        <v>45991</v>
      </c>
      <c r="J40" s="108" t="s">
        <v>59</v>
      </c>
      <c r="K40" s="145"/>
    </row>
    <row r="41" ht="266" customHeight="1">
      <c r="A41" s="108">
        <v>46022</v>
      </c>
      <c r="B41" s="99">
        <v>10</v>
      </c>
      <c r="C41" s="111"/>
      <c r="D41" s="111"/>
      <c r="E41" s="144"/>
      <c r="F41" s="113" t="s">
        <v>69</v>
      </c>
      <c r="G41" s="113"/>
      <c r="H41" s="114" t="s">
        <v>58</v>
      </c>
      <c r="I41" s="108">
        <v>46022</v>
      </c>
      <c r="J41" s="108" t="s">
        <v>59</v>
      </c>
    </row>
    <row r="42" ht="120.75" customHeight="1">
      <c r="A42" s="108"/>
      <c r="B42" s="146"/>
      <c r="C42" s="147"/>
      <c r="D42" s="148"/>
      <c r="E42" s="149"/>
      <c r="F42" s="150"/>
      <c r="G42" s="150"/>
      <c r="H42" s="13"/>
      <c r="I42" s="151"/>
      <c r="J42" s="1"/>
    </row>
    <row r="43" ht="120.75" customHeight="1">
      <c r="A43" s="151"/>
      <c r="B43" s="146"/>
      <c r="C43" s="147"/>
      <c r="D43" s="148"/>
      <c r="E43" s="152"/>
      <c r="F43" s="150"/>
      <c r="G43" s="150"/>
      <c r="H43" s="13"/>
      <c r="I43" s="151"/>
      <c r="J43" s="1"/>
    </row>
    <row r="44" ht="16.5" customHeight="1">
      <c r="A44" s="151"/>
      <c r="B44" s="146"/>
      <c r="C44" s="153"/>
      <c r="D44" s="154"/>
      <c r="E44" s="155"/>
      <c r="F44" s="155"/>
      <c r="G44" s="155"/>
      <c r="H44" s="13"/>
      <c r="I44" s="156"/>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AB00D9-00CA-40D8-861A-00750087005D}" type="list" allowBlank="1" errorStyle="stop" imeMode="noControl" operator="between" showDropDown="0" showErrorMessage="1" showInputMessage="1">
          <x14:formula1>
            <xm:f>$Q$47:$Q$49</xm:f>
          </x14:formula1>
          <xm:sqref>J44 J23:J29</xm:sqref>
        </x14:dataValidation>
        <x14:dataValidation xr:uid="{00750054-00E1-4A1E-A3F6-00CB000A0027}" type="list" allowBlank="1" errorStyle="stop" errorTitle="Seleccionar un valor de la lista" imeMode="noControl" operator="between" showDropDown="0" showErrorMessage="1" showInputMessage="1">
          <x14:formula1>
            <xm:f>#REF!</xm:f>
          </x14:formula1>
          <xm:sqref>E45</xm:sqref>
        </x14:dataValidation>
        <x14:dataValidation xr:uid="{001500E4-007E-4F5E-9BAB-00CB00CC0098}" type="list" allowBlank="1" errorStyle="stop" imeMode="noControl" operator="between" showDropDown="0" showErrorMessage="1" showInputMessage="1">
          <x14:formula1>
            <xm:f>#REF!</xm:f>
          </x14:formula1>
          <xm:sqref>J45</xm:sqref>
        </x14:dataValidation>
        <x14:dataValidation xr:uid="{00D00046-00E0-4EAE-A55E-00E9007A004B}" type="list" allowBlank="1" errorStyle="stop" imeMode="noControl" operator="between" showDropDown="0" showErrorMessage="1" showInputMessage="1">
          <x14:formula1>
            <xm:f>$Q$47:$Q$49+$J$23</xm:f>
          </x14:formula1>
          <xm:sqref>Q47</xm:sqref>
        </x14:dataValidation>
        <x14:dataValidation xr:uid="{0010002E-004D-4777-8E12-004B008700F0}" type="list" allowBlank="1" errorStyle="stop" errorTitle="Seleccione un valor de la lista" imeMode="noControl" operator="between" showDropDown="0" showErrorMessage="1" showInputMessage="1">
          <x14:formula1>
            <xm:f>#REF!</xm:f>
          </x14:formula1>
          <xm:sqref>J6:J7</xm:sqref>
        </x14:dataValidation>
        <x14:dataValidation xr:uid="{00E400C0-008D-42F5-8A38-004F00AB00C9}"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57" t="s">
        <v>39</v>
      </c>
      <c r="C2" s="158"/>
      <c r="D2" s="159" t="s">
        <v>40</v>
      </c>
      <c r="E2" s="160" t="s">
        <v>41</v>
      </c>
    </row>
    <row r="3" ht="25.5">
      <c r="B3" s="161" t="s">
        <v>42</v>
      </c>
      <c r="C3" s="162"/>
      <c r="D3" s="163" t="s">
        <v>43</v>
      </c>
      <c r="E3" s="164" t="s">
        <v>44</v>
      </c>
    </row>
    <row r="4">
      <c r="B4" s="57" t="s">
        <v>48</v>
      </c>
      <c r="C4" s="57" t="s">
        <v>37</v>
      </c>
      <c r="D4" s="165" t="s">
        <v>49</v>
      </c>
      <c r="E4" s="57" t="s">
        <v>50</v>
      </c>
    </row>
    <row r="5">
      <c r="B5" s="103" t="s">
        <v>70</v>
      </c>
      <c r="C5" s="99">
        <v>10</v>
      </c>
      <c r="D5" s="163">
        <f>+'E01.001 VAR. QUEJAS Y RECL'!C30</f>
        <v>10</v>
      </c>
      <c r="E5" s="166">
        <f>+'E01.001 VAR. QUEJAS Y RECL'!D30</f>
        <v>1</v>
      </c>
    </row>
    <row r="6">
      <c r="B6" s="103" t="s">
        <v>71</v>
      </c>
      <c r="C6" s="99">
        <v>10</v>
      </c>
      <c r="D6" s="167">
        <f>+'E01.001 VAR. QUEJAS Y RECL'!C31</f>
        <v>0</v>
      </c>
      <c r="E6" s="166">
        <f>+'E01.001 VAR. QUEJAS Y RECL'!D31</f>
        <v>0</v>
      </c>
    </row>
    <row r="7">
      <c r="B7" s="103" t="s">
        <v>72</v>
      </c>
      <c r="C7" s="99">
        <v>10</v>
      </c>
      <c r="D7" s="168">
        <f>+'E01.001 VAR. QUEJAS Y RECL'!C32</f>
        <v>0</v>
      </c>
      <c r="E7" s="166">
        <f>+'E01.001 VAR. QUEJAS Y RECL'!D32</f>
        <v>0</v>
      </c>
    </row>
    <row r="8">
      <c r="B8" s="103" t="s">
        <v>73</v>
      </c>
      <c r="C8" s="99">
        <v>10</v>
      </c>
      <c r="D8" s="167">
        <f>+'E01.001 VAR. QUEJAS Y RECL'!C33</f>
        <v>0</v>
      </c>
      <c r="E8" s="166">
        <f>+'E01.001 VAR. QUEJAS Y RECL'!D33</f>
        <v>0</v>
      </c>
    </row>
    <row r="9">
      <c r="B9" s="103" t="s">
        <v>74</v>
      </c>
      <c r="C9" s="99">
        <v>10</v>
      </c>
      <c r="D9" s="168">
        <f>+'E01.001 VAR. QUEJAS Y RECL'!C34</f>
        <v>0</v>
      </c>
      <c r="E9" s="166">
        <f>+'E01.001 VAR. QUEJAS Y RECL'!D34</f>
        <v>0</v>
      </c>
    </row>
    <row r="10">
      <c r="B10" s="103" t="s">
        <v>75</v>
      </c>
      <c r="C10" s="99">
        <v>10</v>
      </c>
      <c r="D10" s="168">
        <f>+'E01.001 VAR. QUEJAS Y RECL'!C35</f>
        <v>0</v>
      </c>
      <c r="E10" s="166">
        <f>+'E01.001 VAR. QUEJAS Y RECL'!D35</f>
        <v>0</v>
      </c>
    </row>
    <row r="11">
      <c r="B11" s="103" t="s">
        <v>76</v>
      </c>
      <c r="C11" s="99">
        <v>10</v>
      </c>
      <c r="D11" s="168">
        <f>+'E01.001 VAR. QUEJAS Y RECL'!C36</f>
        <v>0</v>
      </c>
      <c r="E11" s="166">
        <f>+'E01.001 VAR. QUEJAS Y RECL'!D36</f>
        <v>0</v>
      </c>
    </row>
    <row r="12">
      <c r="B12" s="103" t="s">
        <v>77</v>
      </c>
      <c r="C12" s="99">
        <v>10</v>
      </c>
      <c r="D12" s="168">
        <f>+'E01.001 VAR. QUEJAS Y RECL'!C37</f>
        <v>0</v>
      </c>
      <c r="E12" s="166">
        <f>+'E01.001 VAR. QUEJAS Y RECL'!D37</f>
        <v>0</v>
      </c>
    </row>
    <row r="13">
      <c r="B13" s="103" t="s">
        <v>78</v>
      </c>
      <c r="C13" s="99">
        <v>10</v>
      </c>
      <c r="D13" s="168">
        <f>+'E01.001 VAR. QUEJAS Y RECL'!C38</f>
        <v>0</v>
      </c>
      <c r="E13" s="166">
        <f>+'E01.001 VAR. QUEJAS Y RECL'!D38</f>
        <v>0</v>
      </c>
    </row>
    <row r="14">
      <c r="B14" s="103" t="s">
        <v>79</v>
      </c>
      <c r="C14" s="99">
        <v>10</v>
      </c>
      <c r="D14" s="167">
        <f>+'E01.001 VAR. QUEJAS Y RECL'!C39</f>
        <v>0</v>
      </c>
      <c r="E14" s="166">
        <f>+'E01.001 VAR. QUEJAS Y RECL'!D39</f>
        <v>0</v>
      </c>
    </row>
    <row r="15">
      <c r="B15" s="103" t="s">
        <v>80</v>
      </c>
      <c r="C15" s="99">
        <v>10</v>
      </c>
      <c r="D15" s="168">
        <f>+'E01.001 VAR. QUEJAS Y RECL'!C40</f>
        <v>0</v>
      </c>
      <c r="E15" s="166">
        <f>+'E01.001 VAR. QUEJAS Y RECL'!D40</f>
        <v>0</v>
      </c>
    </row>
    <row r="16">
      <c r="B16" s="103" t="s">
        <v>81</v>
      </c>
      <c r="C16" s="99">
        <v>10</v>
      </c>
      <c r="D16" s="168">
        <f>+'E01.001 VAR. QUEJAS Y RECL'!C41</f>
        <v>0</v>
      </c>
      <c r="E16" s="166">
        <f>+'E01.001 VAR. QUEJAS Y RECL'!D41</f>
        <v>0</v>
      </c>
    </row>
    <row r="17">
      <c r="B17" s="151"/>
      <c r="C17" s="146"/>
      <c r="D17" s="147"/>
      <c r="E17" s="169"/>
    </row>
    <row r="20">
      <c r="D20" s="2"/>
    </row>
    <row r="21">
      <c r="N21" s="170"/>
    </row>
    <row r="22" ht="12.75">
      <c r="E22" s="161"/>
    </row>
    <row r="23">
      <c r="B23" s="171"/>
      <c r="M23" s="172"/>
    </row>
    <row r="25">
      <c r="M25" s="170"/>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42"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73"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82</v>
      </c>
      <c r="C3" s="84"/>
      <c r="D3" s="84"/>
      <c r="E3" s="8" t="s">
        <v>83</v>
      </c>
      <c r="F3" s="9"/>
      <c r="G3" s="9"/>
      <c r="H3" s="10"/>
      <c r="I3" s="11" t="s">
        <v>1</v>
      </c>
      <c r="J3" s="174" t="s">
        <v>84</v>
      </c>
      <c r="K3" s="13"/>
      <c r="L3" s="13"/>
      <c r="M3" s="13"/>
    </row>
    <row r="4" ht="15" customHeight="1">
      <c r="A4" s="14"/>
      <c r="B4" s="86"/>
      <c r="C4" s="86"/>
      <c r="D4" s="86"/>
      <c r="E4" s="15"/>
      <c r="F4" s="16"/>
      <c r="G4" s="16"/>
      <c r="H4" s="17"/>
      <c r="I4" s="18" t="s">
        <v>3</v>
      </c>
      <c r="J4" s="175" t="s">
        <v>4</v>
      </c>
      <c r="K4" s="13"/>
      <c r="L4" s="13"/>
      <c r="M4" s="13"/>
    </row>
    <row r="5" ht="15" customHeight="1">
      <c r="A5" s="14"/>
      <c r="B5" s="86"/>
      <c r="C5" s="86"/>
      <c r="D5" s="86"/>
      <c r="E5" s="15"/>
      <c r="F5" s="16"/>
      <c r="G5" s="16"/>
      <c r="H5" s="17"/>
      <c r="I5" s="18" t="s">
        <v>5</v>
      </c>
      <c r="J5" s="176" t="s">
        <v>6</v>
      </c>
      <c r="K5" s="13"/>
      <c r="L5" s="13"/>
      <c r="M5" s="13"/>
    </row>
    <row r="6" ht="15" customHeight="1">
      <c r="A6" s="14"/>
      <c r="B6" s="86"/>
      <c r="C6" s="86"/>
      <c r="D6" s="86"/>
      <c r="E6" s="15"/>
      <c r="F6" s="16"/>
      <c r="G6" s="16"/>
      <c r="H6" s="17"/>
      <c r="I6" s="24" t="s">
        <v>8</v>
      </c>
      <c r="J6" s="177" t="s">
        <v>9</v>
      </c>
      <c r="K6" s="13"/>
      <c r="L6" s="13"/>
      <c r="M6" s="13"/>
    </row>
    <row r="7" ht="24.949999999999999" customHeight="1">
      <c r="A7" s="178" t="s">
        <v>10</v>
      </c>
      <c r="B7" s="179"/>
      <c r="C7" s="179"/>
      <c r="D7" s="179"/>
      <c r="E7" s="179"/>
      <c r="F7" s="179"/>
      <c r="G7" s="179"/>
      <c r="H7" s="179"/>
      <c r="I7" s="179"/>
      <c r="J7" s="28"/>
    </row>
    <row r="8" ht="20.100000000000001" customHeight="1">
      <c r="A8" s="30" t="s">
        <v>11</v>
      </c>
      <c r="B8" s="31" t="s">
        <v>84</v>
      </c>
      <c r="C8" s="32"/>
      <c r="D8" s="33"/>
      <c r="E8" s="34" t="s">
        <v>12</v>
      </c>
      <c r="F8" s="35" t="s">
        <v>85</v>
      </c>
      <c r="G8" s="36"/>
      <c r="H8" s="37"/>
      <c r="I8" s="38" t="s">
        <v>14</v>
      </c>
      <c r="J8" s="39" t="s">
        <v>15</v>
      </c>
    </row>
    <row r="9" ht="24" customHeight="1">
      <c r="A9" s="40"/>
      <c r="B9" s="41"/>
      <c r="C9" s="42"/>
      <c r="D9" s="43"/>
      <c r="E9" s="44"/>
      <c r="F9" s="45"/>
      <c r="G9" s="46"/>
      <c r="H9" s="47"/>
      <c r="I9" s="48" t="s">
        <v>16</v>
      </c>
      <c r="J9" s="49" t="s">
        <v>86</v>
      </c>
    </row>
    <row r="10">
      <c r="A10" s="50"/>
      <c r="B10" s="51"/>
      <c r="C10" s="51"/>
      <c r="D10" s="51"/>
      <c r="E10" s="51"/>
      <c r="F10" s="51"/>
      <c r="G10" s="51"/>
      <c r="H10" s="51"/>
      <c r="I10" s="51"/>
      <c r="J10" s="52"/>
    </row>
    <row r="11" ht="115.5" customHeight="1">
      <c r="A11" s="53" t="s">
        <v>17</v>
      </c>
      <c r="B11" s="54" t="s">
        <v>87</v>
      </c>
      <c r="C11" s="55"/>
      <c r="D11" s="55"/>
      <c r="E11" s="55"/>
      <c r="F11" s="56"/>
      <c r="G11" s="57" t="s">
        <v>19</v>
      </c>
      <c r="H11" s="54" t="s">
        <v>88</v>
      </c>
      <c r="I11" s="55"/>
      <c r="J11" s="58"/>
    </row>
    <row r="12" ht="106.5" customHeight="1">
      <c r="A12" s="53" t="s">
        <v>21</v>
      </c>
      <c r="B12" s="54" t="s">
        <v>89</v>
      </c>
      <c r="C12" s="55"/>
      <c r="D12" s="55"/>
      <c r="E12" s="55"/>
      <c r="F12" s="56"/>
      <c r="G12" s="57" t="s">
        <v>23</v>
      </c>
      <c r="H12" s="59" t="s">
        <v>90</v>
      </c>
      <c r="I12" s="180"/>
      <c r="J12" s="181"/>
      <c r="O12" s="182"/>
    </row>
    <row r="13" ht="172.5" customHeight="1">
      <c r="A13" s="53" t="s">
        <v>25</v>
      </c>
      <c r="B13" s="54" t="s">
        <v>91</v>
      </c>
      <c r="C13" s="55"/>
      <c r="D13" s="55"/>
      <c r="E13" s="55"/>
      <c r="F13" s="56"/>
      <c r="G13" s="57" t="s">
        <v>27</v>
      </c>
      <c r="H13" s="54" t="s">
        <v>92</v>
      </c>
      <c r="I13" s="55"/>
      <c r="J13" s="58"/>
    </row>
    <row r="14" ht="25.5">
      <c r="A14" s="53" t="s">
        <v>29</v>
      </c>
      <c r="B14" s="54" t="s">
        <v>93</v>
      </c>
      <c r="C14" s="55"/>
      <c r="D14" s="55"/>
      <c r="E14" s="55"/>
      <c r="F14" s="56"/>
      <c r="G14" s="57" t="s">
        <v>31</v>
      </c>
      <c r="H14" s="54" t="s">
        <v>94</v>
      </c>
      <c r="I14" s="55"/>
      <c r="J14" s="58"/>
    </row>
    <row r="15" ht="38.25" customHeight="1">
      <c r="A15" s="53" t="s">
        <v>33</v>
      </c>
      <c r="B15" s="54" t="s">
        <v>34</v>
      </c>
      <c r="C15" s="55"/>
      <c r="D15" s="55"/>
      <c r="E15" s="55"/>
      <c r="F15" s="56"/>
      <c r="G15" s="57" t="s">
        <v>35</v>
      </c>
      <c r="H15" s="62" t="s">
        <v>34</v>
      </c>
      <c r="I15" s="62"/>
      <c r="J15" s="62"/>
      <c r="N15" s="183"/>
    </row>
    <row r="16" ht="41.25" customHeight="1">
      <c r="A16" s="63" t="s">
        <v>36</v>
      </c>
      <c r="B16" s="184">
        <v>0.80000000000000004</v>
      </c>
      <c r="C16" s="185"/>
      <c r="D16" s="186"/>
      <c r="E16" s="67" t="s">
        <v>37</v>
      </c>
      <c r="F16" s="187">
        <v>100</v>
      </c>
      <c r="G16" s="67" t="s">
        <v>38</v>
      </c>
      <c r="H16" s="188" t="s">
        <v>95</v>
      </c>
      <c r="I16" s="189" t="s">
        <v>96</v>
      </c>
      <c r="J16" s="190" t="s">
        <v>97</v>
      </c>
      <c r="P16" s="72"/>
      <c r="Q16" s="72"/>
      <c r="R16" s="72"/>
    </row>
    <row r="17" ht="41.25" customHeight="1">
      <c r="A17" s="73"/>
      <c r="B17" s="191"/>
      <c r="C17" s="192"/>
      <c r="D17" s="192"/>
      <c r="E17" s="76"/>
      <c r="F17" s="193"/>
      <c r="G17" s="76"/>
      <c r="H17" s="194"/>
      <c r="I17" s="195"/>
      <c r="J17" s="196"/>
      <c r="P17" s="72"/>
      <c r="Q17" s="72"/>
      <c r="R17" s="72"/>
    </row>
    <row r="18" ht="13.5">
      <c r="A18" s="81"/>
      <c r="B18" s="82"/>
      <c r="C18" s="82"/>
      <c r="D18" s="82"/>
      <c r="E18" s="82"/>
      <c r="F18" s="82"/>
      <c r="G18" s="82"/>
      <c r="H18" s="82"/>
      <c r="I18" s="82"/>
      <c r="J18" s="83"/>
    </row>
    <row r="19" ht="15" customHeight="1">
      <c r="A19" s="4"/>
      <c r="B19" s="84" t="s">
        <v>82</v>
      </c>
      <c r="C19" s="84"/>
      <c r="D19" s="84"/>
      <c r="E19" s="8" t="s">
        <v>83</v>
      </c>
      <c r="F19" s="9"/>
      <c r="G19" s="9"/>
      <c r="H19" s="10"/>
      <c r="I19" s="11" t="s">
        <v>1</v>
      </c>
      <c r="J19" s="174" t="s">
        <v>84</v>
      </c>
      <c r="K19" s="13"/>
      <c r="L19" s="13"/>
      <c r="M19" s="13"/>
    </row>
    <row r="20" ht="15" customHeight="1">
      <c r="A20" s="14"/>
      <c r="B20" s="86"/>
      <c r="C20" s="86"/>
      <c r="D20" s="86"/>
      <c r="E20" s="15"/>
      <c r="F20" s="16"/>
      <c r="G20" s="16"/>
      <c r="H20" s="17"/>
      <c r="I20" s="18" t="s">
        <v>3</v>
      </c>
      <c r="J20" s="175" t="s">
        <v>98</v>
      </c>
      <c r="K20" s="13"/>
      <c r="L20" s="13"/>
      <c r="M20" s="13"/>
    </row>
    <row r="21" ht="15" customHeight="1">
      <c r="A21" s="14"/>
      <c r="B21" s="86"/>
      <c r="C21" s="86"/>
      <c r="D21" s="86"/>
      <c r="E21" s="15"/>
      <c r="F21" s="16"/>
      <c r="G21" s="16"/>
      <c r="H21" s="17"/>
      <c r="I21" s="18" t="s">
        <v>5</v>
      </c>
      <c r="J21" s="176" t="s">
        <v>6</v>
      </c>
      <c r="K21" s="13"/>
      <c r="L21" s="13"/>
      <c r="M21" s="13"/>
    </row>
    <row r="22" ht="15" customHeight="1">
      <c r="A22" s="14"/>
      <c r="B22" s="86"/>
      <c r="C22" s="86"/>
      <c r="D22" s="86"/>
      <c r="E22" s="15"/>
      <c r="F22" s="16"/>
      <c r="G22" s="16"/>
      <c r="H22" s="17"/>
      <c r="I22" s="24" t="s">
        <v>8</v>
      </c>
      <c r="J22" s="177" t="s">
        <v>9</v>
      </c>
      <c r="K22" s="13"/>
      <c r="L22" s="13"/>
      <c r="M22" s="13"/>
    </row>
    <row r="23" ht="24.949999999999999" customHeight="1">
      <c r="A23" s="197" t="s">
        <v>99</v>
      </c>
      <c r="B23" s="198"/>
      <c r="C23" s="198"/>
      <c r="D23" s="198"/>
      <c r="E23" s="198"/>
      <c r="F23" s="198"/>
      <c r="G23" s="198"/>
      <c r="H23" s="198"/>
      <c r="I23" s="198"/>
      <c r="J23" s="199"/>
      <c r="L23" s="29"/>
    </row>
    <row r="24" ht="34.5" customHeight="1">
      <c r="A24" s="40" t="s">
        <v>48</v>
      </c>
      <c r="B24" s="200" t="s">
        <v>37</v>
      </c>
      <c r="C24" s="200" t="s">
        <v>49</v>
      </c>
      <c r="D24" s="44" t="s">
        <v>50</v>
      </c>
      <c r="E24" s="44" t="s">
        <v>51</v>
      </c>
      <c r="F24" s="44" t="s">
        <v>52</v>
      </c>
      <c r="G24" s="201"/>
      <c r="H24" s="44" t="s">
        <v>53</v>
      </c>
      <c r="I24" s="44" t="s">
        <v>54</v>
      </c>
      <c r="J24" s="202" t="s">
        <v>55</v>
      </c>
      <c r="L24" s="29"/>
    </row>
    <row r="25" ht="51" hidden="1">
      <c r="A25" s="98">
        <v>41670</v>
      </c>
      <c r="B25" s="203">
        <f>+F16</f>
        <v>100</v>
      </c>
      <c r="C25" s="204">
        <f>95.17/100</f>
        <v>0.95169999999999999</v>
      </c>
      <c r="D25" s="205">
        <f t="shared" ref="D25:D28" si="1">+(C25/B25)*100</f>
        <v>0.95169999999999999</v>
      </c>
      <c r="E25" s="62" t="s">
        <v>100</v>
      </c>
      <c r="F25" s="206" t="s">
        <v>101</v>
      </c>
      <c r="G25" s="206"/>
      <c r="H25" s="54" t="s">
        <v>102</v>
      </c>
      <c r="I25" s="98">
        <v>41670</v>
      </c>
      <c r="J25" s="207" t="s">
        <v>59</v>
      </c>
    </row>
    <row r="26" ht="76.5" hidden="1" customHeight="1">
      <c r="A26" s="98">
        <v>41698</v>
      </c>
      <c r="B26" s="203">
        <f>+F16</f>
        <v>100</v>
      </c>
      <c r="C26" s="204">
        <f>97.43/100</f>
        <v>0.97430000000000005</v>
      </c>
      <c r="D26" s="205">
        <f t="shared" si="1"/>
        <v>0.97430000000000005</v>
      </c>
      <c r="E26" s="62" t="s">
        <v>103</v>
      </c>
      <c r="F26" s="206" t="s">
        <v>101</v>
      </c>
      <c r="G26" s="206"/>
      <c r="H26" s="54" t="s">
        <v>102</v>
      </c>
      <c r="I26" s="98">
        <v>41698</v>
      </c>
      <c r="J26" s="207" t="s">
        <v>59</v>
      </c>
    </row>
    <row r="27" ht="91.5" hidden="1" customHeight="1">
      <c r="A27" s="98">
        <v>41728</v>
      </c>
      <c r="B27" s="203">
        <f>+F16</f>
        <v>100</v>
      </c>
      <c r="C27" s="204">
        <f>93.28/100</f>
        <v>0.93279999999999996</v>
      </c>
      <c r="D27" s="205">
        <f t="shared" si="1"/>
        <v>0.93279999999999996</v>
      </c>
      <c r="E27" s="62" t="s">
        <v>104</v>
      </c>
      <c r="F27" s="206" t="s">
        <v>101</v>
      </c>
      <c r="G27" s="206"/>
      <c r="H27" s="54" t="s">
        <v>102</v>
      </c>
      <c r="I27" s="98">
        <v>41728</v>
      </c>
      <c r="J27" s="207" t="s">
        <v>59</v>
      </c>
    </row>
    <row r="28" ht="129" hidden="1" customHeight="1">
      <c r="A28" s="98" t="s">
        <v>63</v>
      </c>
      <c r="B28" s="203">
        <f>+F16</f>
        <v>100</v>
      </c>
      <c r="C28" s="204">
        <f>97.29/100</f>
        <v>0.97289999999999999</v>
      </c>
      <c r="D28" s="205">
        <f t="shared" si="1"/>
        <v>0.97289999999999999</v>
      </c>
      <c r="E28" s="62" t="s">
        <v>105</v>
      </c>
      <c r="F28" s="206" t="s">
        <v>101</v>
      </c>
      <c r="G28" s="206"/>
      <c r="H28" s="54" t="s">
        <v>102</v>
      </c>
      <c r="I28" s="98" t="s">
        <v>63</v>
      </c>
      <c r="J28" s="207" t="s">
        <v>59</v>
      </c>
    </row>
    <row r="29" ht="78" hidden="1" customHeight="1">
      <c r="A29" s="98">
        <v>41790</v>
      </c>
      <c r="B29" s="203">
        <f>+B28</f>
        <v>100</v>
      </c>
      <c r="C29" s="204">
        <f>93.27/100</f>
        <v>0.93269999999999997</v>
      </c>
      <c r="D29" s="205">
        <f>+(C29/B30)*100</f>
        <v>0.93269999999999997</v>
      </c>
      <c r="E29" s="62" t="s">
        <v>106</v>
      </c>
      <c r="F29" s="206" t="s">
        <v>101</v>
      </c>
      <c r="G29" s="206"/>
      <c r="H29" s="54" t="s">
        <v>102</v>
      </c>
      <c r="I29" s="98">
        <v>41790</v>
      </c>
      <c r="J29" s="207" t="s">
        <v>59</v>
      </c>
    </row>
    <row r="30" ht="78" hidden="1" customHeight="1">
      <c r="A30" s="98">
        <v>41820</v>
      </c>
      <c r="B30" s="203">
        <f>+B25</f>
        <v>100</v>
      </c>
      <c r="C30" s="204">
        <f>95.91/100</f>
        <v>0.95909999999999995</v>
      </c>
      <c r="D30" s="205">
        <f t="shared" ref="D30:D31" si="2">+(C30/B30)*100</f>
        <v>0.95909999999999995</v>
      </c>
      <c r="E30" s="62" t="s">
        <v>100</v>
      </c>
      <c r="F30" s="206" t="s">
        <v>101</v>
      </c>
      <c r="G30" s="206"/>
      <c r="H30" s="54" t="s">
        <v>102</v>
      </c>
      <c r="I30" s="98">
        <v>41820</v>
      </c>
      <c r="J30" s="207" t="s">
        <v>59</v>
      </c>
    </row>
    <row r="31" ht="76.5" hidden="1">
      <c r="A31" s="98">
        <v>41851</v>
      </c>
      <c r="B31" s="203">
        <f>+B30</f>
        <v>100</v>
      </c>
      <c r="C31" s="204">
        <f>88.85/100</f>
        <v>0.88849999999999996</v>
      </c>
      <c r="D31" s="205">
        <f t="shared" si="2"/>
        <v>0.88849999999999996</v>
      </c>
      <c r="E31" s="62" t="s">
        <v>106</v>
      </c>
      <c r="F31" s="206" t="s">
        <v>101</v>
      </c>
      <c r="G31" s="206"/>
      <c r="H31" s="54" t="s">
        <v>102</v>
      </c>
      <c r="I31" s="98">
        <v>41851</v>
      </c>
      <c r="J31" s="207" t="s">
        <v>59</v>
      </c>
    </row>
    <row r="32" ht="199.5" customHeight="1">
      <c r="A32" s="108">
        <v>45688</v>
      </c>
      <c r="B32" s="208">
        <v>100</v>
      </c>
      <c r="C32" s="209">
        <v>0.94930000000000003</v>
      </c>
      <c r="D32" s="210">
        <v>0.94930000000000003</v>
      </c>
      <c r="E32" s="211" t="s">
        <v>107</v>
      </c>
      <c r="F32" s="212" t="s">
        <v>108</v>
      </c>
      <c r="G32" s="212"/>
      <c r="H32" s="213" t="s">
        <v>102</v>
      </c>
      <c r="I32" s="108">
        <v>45688</v>
      </c>
      <c r="J32" s="214" t="s">
        <v>59</v>
      </c>
    </row>
    <row r="33" s="141" customFormat="1" ht="147" customHeight="1">
      <c r="A33" s="118"/>
      <c r="B33" s="215"/>
      <c r="C33" s="216"/>
      <c r="D33" s="217"/>
      <c r="E33" s="218"/>
      <c r="F33" s="219"/>
      <c r="G33" s="219"/>
      <c r="H33" s="220"/>
      <c r="I33" s="118"/>
      <c r="J33" s="221"/>
    </row>
    <row r="34" s="141" customFormat="1" ht="121.5" customHeight="1">
      <c r="A34" s="118"/>
      <c r="B34" s="215"/>
      <c r="C34" s="222"/>
      <c r="D34" s="217"/>
      <c r="E34" s="218"/>
      <c r="F34" s="219"/>
      <c r="G34" s="219"/>
      <c r="H34" s="220"/>
      <c r="I34" s="118"/>
      <c r="J34" s="221"/>
    </row>
    <row r="35" s="141" customFormat="1" ht="118.5" customHeight="1">
      <c r="A35" s="118"/>
      <c r="B35" s="215"/>
      <c r="C35" s="222"/>
      <c r="D35" s="217"/>
      <c r="E35" s="218"/>
      <c r="F35" s="219"/>
      <c r="G35" s="219"/>
      <c r="H35" s="220"/>
      <c r="I35" s="118"/>
      <c r="J35" s="221"/>
    </row>
    <row r="36" s="141" customFormat="1" ht="120" customHeight="1">
      <c r="A36" s="118"/>
      <c r="B36" s="215"/>
      <c r="C36" s="216"/>
      <c r="D36" s="217"/>
      <c r="E36" s="218"/>
      <c r="F36" s="219"/>
      <c r="G36" s="219"/>
      <c r="H36" s="220"/>
      <c r="I36" s="118"/>
      <c r="J36" s="221"/>
    </row>
    <row r="37" s="141" customFormat="1" ht="114.75" hidden="1" customHeight="1">
      <c r="A37" s="118"/>
      <c r="B37" s="215"/>
      <c r="C37" s="216"/>
      <c r="D37" s="217"/>
      <c r="E37" s="218"/>
      <c r="F37" s="219"/>
      <c r="G37" s="219"/>
      <c r="H37" s="220"/>
      <c r="I37" s="118"/>
      <c r="J37" s="221"/>
    </row>
    <row r="38" s="141" customFormat="1" ht="143.25" customHeight="1">
      <c r="A38" s="118"/>
      <c r="B38" s="215"/>
      <c r="C38" s="216"/>
      <c r="D38" s="217"/>
      <c r="E38" s="218"/>
      <c r="F38" s="223"/>
      <c r="G38" s="224"/>
      <c r="H38" s="220"/>
      <c r="I38" s="118"/>
      <c r="J38" s="221"/>
    </row>
    <row r="39" s="141" customFormat="1" ht="138.75" customHeight="1">
      <c r="A39" s="118"/>
      <c r="B39" s="215"/>
      <c r="C39" s="216"/>
      <c r="D39" s="217"/>
      <c r="E39" s="218"/>
      <c r="F39" s="223"/>
      <c r="G39" s="224"/>
      <c r="H39" s="220"/>
      <c r="I39" s="118"/>
      <c r="J39" s="221"/>
    </row>
    <row r="40" s="141" customFormat="1" ht="129.75" customHeight="1">
      <c r="A40" s="118"/>
      <c r="B40" s="215"/>
      <c r="C40" s="216"/>
      <c r="D40" s="217"/>
      <c r="E40" s="218"/>
      <c r="F40" s="223"/>
      <c r="G40" s="224"/>
      <c r="H40" s="220"/>
      <c r="I40" s="118"/>
      <c r="J40" s="221"/>
    </row>
    <row r="41" s="141" customFormat="1" ht="136.5" customHeight="1">
      <c r="A41" s="118"/>
      <c r="B41" s="215"/>
      <c r="C41" s="216"/>
      <c r="D41" s="217"/>
      <c r="E41" s="218"/>
      <c r="F41" s="223"/>
      <c r="G41" s="224"/>
      <c r="H41" s="220"/>
      <c r="I41" s="118"/>
      <c r="J41" s="221"/>
      <c r="Q41" s="225"/>
    </row>
    <row r="42" s="141" customFormat="1" ht="134.25" customHeight="1">
      <c r="A42" s="118"/>
      <c r="B42" s="215"/>
      <c r="C42" s="216"/>
      <c r="D42" s="217"/>
      <c r="E42" s="218"/>
      <c r="F42" s="223"/>
      <c r="G42" s="224"/>
      <c r="H42" s="220"/>
      <c r="I42" s="118"/>
      <c r="J42" s="221"/>
    </row>
    <row r="43" s="141" customFormat="1" ht="123.75" customHeight="1">
      <c r="A43" s="118"/>
      <c r="B43" s="215"/>
      <c r="C43" s="226"/>
      <c r="D43" s="218"/>
      <c r="E43" s="218"/>
      <c r="F43" s="219"/>
      <c r="G43" s="219"/>
      <c r="H43" s="220"/>
      <c r="I43" s="118"/>
      <c r="J43" s="221"/>
    </row>
    <row r="44" s="141" customFormat="1" ht="135.75" customHeight="1">
      <c r="A44" s="118"/>
      <c r="B44" s="215"/>
      <c r="C44" s="226"/>
      <c r="D44" s="218"/>
      <c r="E44" s="218"/>
      <c r="F44" s="219"/>
      <c r="G44" s="219"/>
      <c r="H44" s="220"/>
      <c r="I44" s="118"/>
      <c r="J44" s="221"/>
      <c r="S44" s="141"/>
    </row>
    <row r="45" ht="15">
      <c r="C45" s="227"/>
      <c r="D45" s="228"/>
      <c r="S45" s="227"/>
    </row>
    <row r="46" ht="15">
      <c r="C46" s="227"/>
      <c r="D46" s="228"/>
      <c r="S46" s="227"/>
    </row>
    <row r="47" ht="15">
      <c r="C47" s="227"/>
      <c r="D47" s="228"/>
    </row>
    <row r="48" ht="15">
      <c r="C48" s="227"/>
      <c r="D48" s="228"/>
    </row>
    <row r="49" ht="15">
      <c r="C49" s="227"/>
      <c r="D49" s="228"/>
    </row>
    <row r="50" ht="15">
      <c r="C50" s="227"/>
      <c r="D50" s="228"/>
    </row>
    <row r="51" ht="15">
      <c r="C51" s="227"/>
      <c r="D51" s="228"/>
    </row>
    <row r="52" ht="15">
      <c r="C52" s="227"/>
      <c r="D52" s="228"/>
    </row>
    <row r="53" ht="15">
      <c r="C53" s="227"/>
      <c r="D53" s="228"/>
    </row>
    <row r="54" ht="15">
      <c r="C54" s="227"/>
      <c r="D54" s="228"/>
    </row>
    <row r="55" ht="15">
      <c r="C55" s="227"/>
      <c r="D55" s="228"/>
    </row>
    <row r="56" ht="15">
      <c r="C56" s="227"/>
      <c r="D56" s="228"/>
    </row>
    <row r="57" ht="15">
      <c r="C57" s="227"/>
      <c r="D57" s="228"/>
    </row>
    <row r="58" ht="15">
      <c r="C58" s="227"/>
      <c r="D58" s="228"/>
    </row>
    <row r="59" ht="15">
      <c r="C59" s="227"/>
      <c r="D59" s="228"/>
    </row>
    <row r="60" ht="15">
      <c r="C60" s="227"/>
      <c r="D60" s="228"/>
    </row>
    <row r="61" ht="15">
      <c r="C61" s="227"/>
      <c r="D61" s="228"/>
    </row>
    <row r="62">
      <c r="C62" s="227"/>
      <c r="D62" s="227"/>
    </row>
    <row r="81">
      <c r="A81" s="229"/>
      <c r="B81" s="229"/>
      <c r="C81" s="230"/>
      <c r="D81" s="229"/>
      <c r="E81" s="229"/>
      <c r="F81" s="229"/>
      <c r="G81" s="231"/>
      <c r="H81" s="231"/>
      <c r="I81" s="231"/>
    </row>
    <row r="82">
      <c r="C82" s="6"/>
      <c r="D82" s="6"/>
      <c r="F82" s="173"/>
      <c r="I82" s="6"/>
    </row>
    <row r="83">
      <c r="A83" s="232"/>
      <c r="B83" s="232"/>
      <c r="C83" s="6"/>
      <c r="D83" s="6"/>
      <c r="E83" s="6"/>
      <c r="F83" s="6"/>
      <c r="G83" s="227"/>
      <c r="I83" s="6"/>
    </row>
    <row r="84">
      <c r="A84" s="232"/>
      <c r="B84" s="232"/>
      <c r="C84" s="6"/>
      <c r="D84" s="6"/>
      <c r="E84" s="6"/>
      <c r="F84" s="6"/>
      <c r="G84" s="227"/>
      <c r="H84" s="227"/>
      <c r="I84" s="6"/>
    </row>
    <row r="85">
      <c r="A85" s="227"/>
      <c r="C85" s="6"/>
      <c r="D85" s="6"/>
      <c r="E85" s="6"/>
      <c r="F85" s="6"/>
      <c r="G85" s="227"/>
      <c r="H85" s="227"/>
      <c r="I85" s="6"/>
    </row>
    <row r="86">
      <c r="C86" s="6"/>
      <c r="D86" s="6"/>
      <c r="E86" s="6"/>
      <c r="F86" s="6"/>
      <c r="G86" s="227"/>
      <c r="H86" s="227"/>
      <c r="I86" s="6"/>
    </row>
    <row r="87">
      <c r="A87" s="232"/>
      <c r="B87" s="232"/>
      <c r="C87" s="6"/>
      <c r="D87" s="6"/>
      <c r="E87" s="6"/>
      <c r="F87" s="6"/>
      <c r="G87" s="227"/>
      <c r="H87" s="227"/>
      <c r="I87" s="6"/>
    </row>
    <row r="88">
      <c r="C88" s="6"/>
      <c r="D88" s="6"/>
      <c r="E88" s="6"/>
      <c r="F88" s="6"/>
      <c r="G88" s="227"/>
      <c r="H88" s="227"/>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7B0018-006C-4CBA-981C-00050060002F}" type="list" allowBlank="1" errorStyle="stop" errorTitle="Seleccione un valor de la lista" imeMode="noControl" operator="between" showDropDown="0" showErrorMessage="1" showInputMessage="1">
          <x14:formula1>
            <xm:f>$K$3:$K$5</xm:f>
          </x14:formula1>
          <xm:sqref>J8</xm:sqref>
        </x14:dataValidation>
        <x14:dataValidation xr:uid="{00AD00C3-003B-4B2B-B272-00B10064000B}" type="list" allowBlank="1" errorStyle="stop" errorTitle="Seleccione un valor de la lista" imeMode="noControl" operator="between" showDropDown="0" showErrorMessage="1" showInputMessage="1">
          <x14:formula1>
            <xm:f>$L$3:$L$4</xm:f>
          </x14:formula1>
          <xm:sqref>J9</xm:sqref>
        </x14:dataValidation>
        <x14:dataValidation xr:uid="{00720044-0050-4801-92D3-004A003A005D}"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33" t="s">
        <v>38</v>
      </c>
      <c r="C4" s="234" t="s">
        <v>95</v>
      </c>
      <c r="D4" s="235" t="s">
        <v>96</v>
      </c>
      <c r="E4" s="236" t="s">
        <v>97</v>
      </c>
    </row>
    <row r="5">
      <c r="B5" s="40" t="s">
        <v>48</v>
      </c>
      <c r="C5" s="200" t="s">
        <v>37</v>
      </c>
      <c r="D5" s="200" t="s">
        <v>49</v>
      </c>
      <c r="E5" s="237" t="s">
        <v>50</v>
      </c>
    </row>
    <row r="6">
      <c r="B6" s="98" t="s">
        <v>70</v>
      </c>
      <c r="C6" s="208">
        <v>100</v>
      </c>
      <c r="D6" s="238">
        <f>+'E01.002 EFECT RTA'!C32</f>
        <v>0.94930000000000003</v>
      </c>
      <c r="E6" s="239">
        <f>+'E01.002 EFECT RTA'!D32</f>
        <v>0.94930000000000003</v>
      </c>
      <c r="G6" s="171"/>
    </row>
    <row r="7">
      <c r="B7" s="98" t="s">
        <v>71</v>
      </c>
      <c r="C7" s="208">
        <v>100</v>
      </c>
      <c r="D7" s="238">
        <f>+'E01.002 EFECT RTA'!C33</f>
        <v>0</v>
      </c>
      <c r="E7" s="240">
        <f>+'E01.002 EFECT RTA'!D33</f>
        <v>0</v>
      </c>
    </row>
    <row r="8">
      <c r="B8" s="98" t="s">
        <v>72</v>
      </c>
      <c r="C8" s="208">
        <v>100</v>
      </c>
      <c r="D8" s="238">
        <f>+'E01.002 EFECT RTA'!C34</f>
        <v>0</v>
      </c>
      <c r="E8" s="240">
        <f>+'E01.002 EFECT RTA'!D34</f>
        <v>0</v>
      </c>
    </row>
    <row r="9">
      <c r="B9" s="98" t="s">
        <v>73</v>
      </c>
      <c r="C9" s="208">
        <v>100</v>
      </c>
      <c r="D9" s="238">
        <f>+'E01.002 EFECT RTA'!C35</f>
        <v>0</v>
      </c>
      <c r="E9" s="240">
        <f>+'E01.002 EFECT RTA'!D35</f>
        <v>0</v>
      </c>
      <c r="G9" s="241"/>
      <c r="H9" s="170"/>
    </row>
    <row r="10">
      <c r="B10" s="98" t="s">
        <v>74</v>
      </c>
      <c r="C10" s="208">
        <v>100</v>
      </c>
      <c r="D10" s="238">
        <f>+'E01.002 EFECT RTA'!C36</f>
        <v>0</v>
      </c>
      <c r="E10" s="240">
        <f>+'E01.002 EFECT RTA'!D36</f>
        <v>0</v>
      </c>
    </row>
    <row r="11">
      <c r="B11" s="98" t="s">
        <v>75</v>
      </c>
      <c r="C11" s="208">
        <v>100</v>
      </c>
      <c r="D11" s="238">
        <f>+'E01.002 EFECT RTA'!D38</f>
        <v>0</v>
      </c>
      <c r="E11" s="240">
        <f>+'E01.002 EFECT RTA'!D38</f>
        <v>0</v>
      </c>
    </row>
    <row r="12">
      <c r="B12" s="98" t="s">
        <v>76</v>
      </c>
      <c r="C12" s="208">
        <v>100</v>
      </c>
      <c r="D12" s="238">
        <f>+'E01.002 EFECT RTA'!D39</f>
        <v>0</v>
      </c>
      <c r="E12" s="240">
        <f>+'E01.002 EFECT RTA'!D39</f>
        <v>0</v>
      </c>
    </row>
    <row r="13">
      <c r="B13" s="98" t="s">
        <v>77</v>
      </c>
      <c r="C13" s="208">
        <v>100</v>
      </c>
      <c r="D13" s="238">
        <f>+'E01.002 EFECT RTA'!D40</f>
        <v>0</v>
      </c>
      <c r="E13" s="240">
        <f>+'E01.002 EFECT RTA'!D40</f>
        <v>0</v>
      </c>
    </row>
    <row r="14">
      <c r="B14" s="98" t="s">
        <v>78</v>
      </c>
      <c r="C14" s="208">
        <v>100</v>
      </c>
      <c r="D14" s="238">
        <f>+'E01.002 EFECT RTA'!D41</f>
        <v>0</v>
      </c>
      <c r="E14" s="240">
        <f>+'E01.002 EFECT RTA'!D41</f>
        <v>0</v>
      </c>
    </row>
    <row r="15">
      <c r="B15" s="98" t="s">
        <v>79</v>
      </c>
      <c r="C15" s="208">
        <v>100</v>
      </c>
      <c r="D15" s="238">
        <f>+'E01.002 EFECT RTA'!D42</f>
        <v>0</v>
      </c>
      <c r="E15" s="240">
        <f>+'E01.002 EFECT RTA'!D42</f>
        <v>0</v>
      </c>
    </row>
    <row r="16">
      <c r="B16" s="98" t="s">
        <v>80</v>
      </c>
      <c r="C16" s="208">
        <v>100</v>
      </c>
      <c r="D16" s="238">
        <f>+'E01.002 EFECT RTA'!D43</f>
        <v>0</v>
      </c>
      <c r="E16" s="240">
        <f>+'E01.002 EFECT RTA'!D43</f>
        <v>0</v>
      </c>
    </row>
    <row r="17" ht="13.5">
      <c r="B17" s="242" t="s">
        <v>81</v>
      </c>
      <c r="C17" s="243">
        <v>100</v>
      </c>
      <c r="D17" s="244">
        <f>+'E01.002 EFECT RTA'!D44</f>
        <v>0</v>
      </c>
      <c r="E17" s="240">
        <f>+'E01.002 EFECT RTA'!D44</f>
        <v>0</v>
      </c>
    </row>
    <row r="18">
      <c r="E18" s="171"/>
    </row>
    <row r="19">
      <c r="D19" s="245"/>
      <c r="E19" s="171"/>
    </row>
    <row r="20">
      <c r="D20" s="246"/>
    </row>
    <row r="21">
      <c r="D21" s="246"/>
    </row>
    <row r="22">
      <c r="D22" s="173"/>
    </row>
    <row r="23">
      <c r="D23" s="246"/>
    </row>
    <row r="24">
      <c r="D24" s="246"/>
    </row>
    <row r="25">
      <c r="D25" s="246"/>
    </row>
    <row r="26">
      <c r="D26" s="246"/>
    </row>
    <row r="27">
      <c r="D27" s="247"/>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48" width="54.571428571428598"/>
    <col customWidth="1" min="21" max="21" width="5.28571428571429"/>
  </cols>
  <sheetData>
    <row r="2" ht="13.5"/>
    <row r="3" ht="26.25" customHeight="1">
      <c r="B3" s="249" t="s">
        <v>109</v>
      </c>
      <c r="C3" s="250"/>
      <c r="D3" s="250"/>
      <c r="E3" s="251"/>
      <c r="O3" s="252"/>
      <c r="P3" s="229"/>
      <c r="Q3" s="229"/>
      <c r="R3" s="229"/>
      <c r="S3" s="229"/>
      <c r="T3" s="229"/>
      <c r="U3" s="229"/>
      <c r="V3" s="252"/>
      <c r="W3" s="252"/>
      <c r="X3" s="252"/>
      <c r="Y3" s="252"/>
      <c r="Z3" s="252"/>
      <c r="AA3" s="252"/>
      <c r="AB3" s="252"/>
      <c r="AC3" s="252"/>
      <c r="AD3" s="252"/>
    </row>
    <row r="4">
      <c r="B4" s="253" t="s">
        <v>110</v>
      </c>
      <c r="C4" s="254"/>
      <c r="D4" s="254" t="s">
        <v>111</v>
      </c>
      <c r="E4" s="255"/>
      <c r="O4" s="252"/>
      <c r="P4" s="229"/>
      <c r="Q4" s="229"/>
      <c r="R4" s="229"/>
      <c r="S4" s="230"/>
      <c r="T4" s="230"/>
      <c r="U4" s="230"/>
      <c r="V4" s="252"/>
      <c r="W4" s="252"/>
      <c r="X4" s="252"/>
      <c r="Y4" s="252"/>
      <c r="Z4" s="252"/>
      <c r="AA4" s="252"/>
      <c r="AB4" s="252"/>
      <c r="AC4" s="252"/>
      <c r="AD4" s="252"/>
    </row>
    <row r="5" ht="62.25" customHeight="1">
      <c r="B5" s="256" t="s">
        <v>112</v>
      </c>
      <c r="C5" s="257"/>
      <c r="D5" s="258">
        <v>46</v>
      </c>
      <c r="E5" s="259"/>
      <c r="O5" s="252"/>
      <c r="P5" s="260"/>
      <c r="Q5" s="260"/>
      <c r="R5" s="261"/>
      <c r="S5" s="262"/>
      <c r="T5" s="263"/>
      <c r="U5" s="263"/>
      <c r="V5" s="252"/>
      <c r="W5" s="252"/>
      <c r="X5" s="252"/>
      <c r="Y5" s="252"/>
      <c r="Z5" s="252"/>
      <c r="AA5" s="252"/>
      <c r="AB5" s="252"/>
      <c r="AC5" s="252"/>
      <c r="AD5" s="252"/>
    </row>
    <row r="6" ht="14.25">
      <c r="B6" s="256" t="s">
        <v>113</v>
      </c>
      <c r="C6" s="257"/>
      <c r="D6" s="258"/>
      <c r="E6" s="259"/>
      <c r="O6" s="252"/>
      <c r="P6" s="260"/>
      <c r="Q6" s="260"/>
      <c r="R6" s="261"/>
      <c r="S6" s="262"/>
      <c r="T6" s="263"/>
      <c r="U6" s="263"/>
      <c r="V6" s="252"/>
      <c r="W6" s="252"/>
      <c r="X6" s="252"/>
      <c r="Y6" s="252"/>
      <c r="Z6" s="252"/>
      <c r="AA6" s="252"/>
      <c r="AB6" s="252"/>
      <c r="AC6" s="252"/>
      <c r="AD6" s="252"/>
    </row>
    <row r="7" ht="14.25">
      <c r="B7" s="256" t="s">
        <v>114</v>
      </c>
      <c r="C7" s="257"/>
      <c r="D7" s="258"/>
      <c r="E7" s="259"/>
      <c r="O7" s="252"/>
      <c r="P7" s="260"/>
      <c r="Q7" s="260"/>
      <c r="R7" s="261"/>
      <c r="S7" s="262"/>
      <c r="T7" s="263"/>
      <c r="U7" s="263"/>
      <c r="V7" s="252"/>
      <c r="W7" s="252"/>
      <c r="X7" s="252"/>
      <c r="Y7" s="252"/>
      <c r="Z7" s="252"/>
      <c r="AA7" s="252"/>
      <c r="AB7" s="252"/>
      <c r="AC7" s="252"/>
      <c r="AD7" s="252"/>
    </row>
    <row r="8" ht="14.25">
      <c r="B8" s="256" t="s">
        <v>115</v>
      </c>
      <c r="C8" s="257"/>
      <c r="D8" s="258"/>
      <c r="E8" s="259"/>
      <c r="O8" s="252"/>
      <c r="P8" s="260"/>
      <c r="Q8" s="260"/>
      <c r="R8" s="261"/>
      <c r="S8" s="262"/>
      <c r="T8" s="263"/>
      <c r="U8" s="263"/>
      <c r="V8" s="252"/>
      <c r="W8" s="252"/>
      <c r="X8" s="252"/>
      <c r="Y8" s="252"/>
      <c r="Z8" s="252"/>
      <c r="AA8" s="252"/>
      <c r="AB8" s="252"/>
      <c r="AC8" s="252"/>
      <c r="AD8" s="252"/>
    </row>
    <row r="9" ht="37.5" customHeight="1">
      <c r="B9" s="256" t="s">
        <v>116</v>
      </c>
      <c r="C9" s="257"/>
      <c r="D9" s="258"/>
      <c r="E9" s="259"/>
      <c r="O9" s="252"/>
      <c r="P9" s="260"/>
      <c r="Q9" s="260"/>
      <c r="R9" s="261"/>
      <c r="S9" s="262"/>
      <c r="T9" s="263"/>
      <c r="U9" s="263"/>
      <c r="V9" s="252"/>
      <c r="W9" s="252"/>
      <c r="X9" s="252"/>
      <c r="Y9" s="252"/>
      <c r="Z9" s="252"/>
      <c r="AA9" s="252"/>
      <c r="AB9" s="252"/>
      <c r="AC9" s="252"/>
      <c r="AD9" s="252"/>
    </row>
    <row r="10" ht="14.25">
      <c r="B10" s="264" t="s">
        <v>117</v>
      </c>
      <c r="C10" s="265"/>
      <c r="D10" s="258"/>
      <c r="E10" s="259"/>
      <c r="O10" s="252"/>
      <c r="P10" s="260"/>
      <c r="Q10" s="260"/>
      <c r="R10" s="261"/>
      <c r="S10" s="262"/>
      <c r="T10" s="263"/>
      <c r="U10" s="263"/>
      <c r="V10" s="252"/>
      <c r="W10" s="252"/>
      <c r="X10" s="252"/>
      <c r="Y10" s="252"/>
      <c r="Z10" s="252"/>
      <c r="AA10" s="252"/>
      <c r="AB10" s="252"/>
      <c r="AC10" s="252"/>
      <c r="AD10" s="252"/>
    </row>
    <row r="11" ht="36" customHeight="1">
      <c r="B11" s="264" t="s">
        <v>118</v>
      </c>
      <c r="C11" s="265"/>
      <c r="D11" s="258"/>
      <c r="E11" s="259"/>
      <c r="O11" s="252"/>
      <c r="P11" s="260"/>
      <c r="Q11" s="260"/>
      <c r="R11" s="261"/>
      <c r="S11" s="262"/>
      <c r="T11" s="263"/>
      <c r="U11" s="263"/>
      <c r="V11" s="252"/>
      <c r="W11" s="252"/>
      <c r="X11" s="252"/>
      <c r="Y11" s="252"/>
      <c r="Z11" s="252"/>
      <c r="AA11" s="252"/>
      <c r="AB11" s="252"/>
      <c r="AC11" s="252"/>
      <c r="AD11" s="252"/>
    </row>
    <row r="12" ht="27" customHeight="1">
      <c r="B12" s="264" t="s">
        <v>119</v>
      </c>
      <c r="C12" s="265"/>
      <c r="D12" s="258"/>
      <c r="E12" s="259"/>
      <c r="H12" s="229"/>
      <c r="I12" s="229"/>
      <c r="J12" s="227"/>
      <c r="O12" s="252"/>
      <c r="P12" s="260"/>
      <c r="Q12" s="260"/>
      <c r="R12" s="261"/>
      <c r="S12" s="262"/>
      <c r="T12" s="263"/>
      <c r="U12" s="263"/>
      <c r="V12" s="252"/>
      <c r="W12" s="252"/>
      <c r="X12" s="252"/>
      <c r="Y12" s="252"/>
      <c r="Z12" s="252"/>
      <c r="AA12" s="252"/>
      <c r="AB12" s="252"/>
      <c r="AC12" s="252"/>
      <c r="AD12" s="252"/>
    </row>
    <row r="13">
      <c r="B13" s="264" t="s">
        <v>120</v>
      </c>
      <c r="C13" s="265"/>
      <c r="D13" s="266"/>
      <c r="E13" s="267"/>
      <c r="H13" s="268"/>
      <c r="I13" s="268"/>
      <c r="J13" s="227"/>
      <c r="O13" s="252"/>
      <c r="P13" s="260"/>
      <c r="Q13" s="260"/>
      <c r="R13" s="261"/>
      <c r="S13" s="262"/>
      <c r="T13" s="263"/>
      <c r="U13" s="263"/>
      <c r="V13" s="252"/>
      <c r="W13" s="252"/>
      <c r="X13" s="252"/>
      <c r="Y13" s="252"/>
      <c r="Z13" s="252"/>
      <c r="AA13" s="252"/>
      <c r="AB13" s="252"/>
      <c r="AC13" s="252"/>
      <c r="AD13" s="252"/>
    </row>
    <row r="14">
      <c r="B14" s="256" t="s">
        <v>121</v>
      </c>
      <c r="C14" s="257"/>
      <c r="D14" s="266"/>
      <c r="E14" s="267"/>
      <c r="H14" s="268"/>
      <c r="I14" s="268"/>
      <c r="J14" s="227"/>
      <c r="O14" s="252"/>
      <c r="P14" s="260"/>
      <c r="Q14" s="260"/>
      <c r="R14" s="261"/>
      <c r="S14" s="262"/>
      <c r="T14" s="263"/>
      <c r="U14" s="263"/>
      <c r="V14" s="252"/>
      <c r="W14" s="252"/>
      <c r="X14" s="252"/>
      <c r="Y14" s="252"/>
      <c r="Z14" s="252"/>
      <c r="AA14" s="252"/>
      <c r="AB14" s="252"/>
      <c r="AC14" s="252"/>
      <c r="AD14" s="252"/>
    </row>
    <row r="15" ht="14.25">
      <c r="B15" s="264" t="s">
        <v>122</v>
      </c>
      <c r="C15" s="265"/>
      <c r="D15" s="266"/>
      <c r="E15" s="267"/>
      <c r="H15" s="268"/>
      <c r="I15" s="268"/>
      <c r="J15" s="227"/>
      <c r="O15" s="252"/>
      <c r="P15" s="260"/>
      <c r="Q15" s="260"/>
      <c r="R15" s="261"/>
      <c r="S15" s="262"/>
      <c r="T15" s="263"/>
      <c r="U15" s="263"/>
      <c r="V15" s="252"/>
      <c r="W15" s="252"/>
      <c r="X15" s="252"/>
      <c r="Y15" s="252"/>
      <c r="Z15" s="252"/>
      <c r="AA15" s="252"/>
      <c r="AB15" s="252"/>
      <c r="AC15" s="252"/>
      <c r="AD15" s="252"/>
    </row>
    <row r="16" ht="15">
      <c r="B16" s="269" t="s">
        <v>123</v>
      </c>
      <c r="C16" s="270"/>
      <c r="D16" s="271"/>
      <c r="E16" s="272"/>
      <c r="H16" s="268"/>
      <c r="I16" s="268"/>
      <c r="J16" s="227"/>
      <c r="O16" s="252"/>
      <c r="P16" s="260"/>
      <c r="Q16" s="260"/>
      <c r="R16" s="261"/>
      <c r="S16" s="262"/>
      <c r="T16" s="273"/>
      <c r="U16" s="273"/>
      <c r="V16" s="252"/>
      <c r="W16" s="252"/>
      <c r="X16" s="252"/>
      <c r="Y16" s="252"/>
      <c r="Z16" s="252"/>
      <c r="AA16" s="252"/>
      <c r="AB16" s="252"/>
      <c r="AC16" s="252"/>
      <c r="AD16" s="252"/>
    </row>
    <row r="17">
      <c r="H17" s="268"/>
      <c r="I17" s="268"/>
      <c r="J17" s="227"/>
    </row>
    <row r="18">
      <c r="H18" s="268"/>
      <c r="I18" s="268"/>
      <c r="J18" s="227"/>
    </row>
    <row r="19">
      <c r="H19" s="268"/>
      <c r="I19" s="268"/>
      <c r="J19" s="227"/>
      <c r="O19" s="274"/>
      <c r="P19" s="274"/>
      <c r="Q19" s="274"/>
      <c r="R19" s="275"/>
    </row>
    <row r="20">
      <c r="H20" s="268"/>
      <c r="I20" s="268"/>
      <c r="J20" s="227"/>
      <c r="O20" s="274"/>
      <c r="P20" s="276"/>
      <c r="Q20" s="276"/>
      <c r="R20" s="275"/>
      <c r="S20" s="262"/>
      <c r="T20" s="262"/>
    </row>
    <row r="21">
      <c r="H21" s="268"/>
      <c r="I21" s="268"/>
      <c r="J21" s="227"/>
      <c r="O21" s="274"/>
      <c r="P21" s="276"/>
      <c r="Q21" s="276"/>
      <c r="R21" s="275"/>
      <c r="S21" s="262"/>
      <c r="T21" s="262"/>
    </row>
    <row r="22">
      <c r="H22" s="268"/>
      <c r="I22" s="268"/>
      <c r="J22" s="227"/>
      <c r="O22" s="274"/>
      <c r="P22" s="276"/>
      <c r="Q22" s="276"/>
      <c r="R22" s="275"/>
      <c r="S22" s="262"/>
      <c r="T22" s="262"/>
    </row>
    <row r="23">
      <c r="H23" s="227"/>
      <c r="I23" s="227"/>
      <c r="J23" s="227"/>
      <c r="O23" s="274"/>
      <c r="P23" s="276"/>
      <c r="Q23" s="276"/>
      <c r="R23" s="275"/>
      <c r="S23" s="262"/>
      <c r="T23" s="262"/>
    </row>
    <row r="24">
      <c r="O24" s="274"/>
      <c r="P24" s="276"/>
      <c r="Q24" s="276"/>
      <c r="R24" s="275"/>
      <c r="S24" s="262"/>
      <c r="T24" s="262"/>
    </row>
    <row r="25">
      <c r="O25" s="274"/>
      <c r="P25" s="276"/>
      <c r="Q25" s="276"/>
      <c r="R25" s="275"/>
      <c r="S25" s="262"/>
      <c r="T25" s="262"/>
    </row>
    <row r="26">
      <c r="O26" s="274"/>
      <c r="P26" s="276"/>
      <c r="Q26" s="276"/>
      <c r="R26" s="275"/>
      <c r="S26" s="262"/>
      <c r="T26" s="262"/>
    </row>
    <row r="27">
      <c r="O27" s="274"/>
      <c r="P27" s="274"/>
      <c r="Q27" s="274"/>
      <c r="R27" s="275"/>
    </row>
    <row r="28">
      <c r="O28" s="274"/>
      <c r="P28" s="274"/>
      <c r="Q28" s="274"/>
      <c r="R28" s="275"/>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77"/>
      <c r="B1" s="278"/>
      <c r="C1" s="278"/>
      <c r="D1" s="278"/>
      <c r="E1" s="278"/>
      <c r="F1" s="278"/>
      <c r="G1" s="278"/>
      <c r="H1" s="278"/>
      <c r="I1" s="278"/>
      <c r="J1" s="278"/>
      <c r="K1" s="279"/>
      <c r="L1" s="279"/>
      <c r="M1" s="279"/>
    </row>
    <row r="2">
      <c r="A2" s="280" t="s">
        <v>124</v>
      </c>
      <c r="B2" s="281"/>
      <c r="C2" s="281"/>
      <c r="D2" s="282"/>
      <c r="E2" s="8" t="s">
        <v>125</v>
      </c>
      <c r="F2" s="9"/>
      <c r="G2" s="9"/>
      <c r="H2" s="10"/>
      <c r="I2" s="11" t="s">
        <v>1</v>
      </c>
      <c r="J2" s="12" t="s">
        <v>126</v>
      </c>
    </row>
    <row r="3">
      <c r="A3" s="283"/>
      <c r="B3" s="284"/>
      <c r="C3" s="284"/>
      <c r="D3" s="285"/>
      <c r="E3" s="15"/>
      <c r="F3" s="16"/>
      <c r="G3" s="16"/>
      <c r="H3" s="17"/>
      <c r="I3" s="18" t="s">
        <v>3</v>
      </c>
      <c r="J3" s="19" t="s">
        <v>127</v>
      </c>
    </row>
    <row r="4">
      <c r="A4" s="283"/>
      <c r="B4" s="284"/>
      <c r="C4" s="284"/>
      <c r="D4" s="285"/>
      <c r="E4" s="15"/>
      <c r="F4" s="16"/>
      <c r="G4" s="16"/>
      <c r="H4" s="17"/>
      <c r="I4" s="18" t="s">
        <v>5</v>
      </c>
      <c r="J4" s="20" t="s">
        <v>6</v>
      </c>
    </row>
    <row r="5" ht="15" customHeight="1">
      <c r="A5" s="286"/>
      <c r="B5" s="287"/>
      <c r="C5" s="287"/>
      <c r="D5" s="288"/>
      <c r="E5" s="15"/>
      <c r="F5" s="16"/>
      <c r="G5" s="16"/>
      <c r="H5" s="17"/>
      <c r="I5" s="24" t="s">
        <v>8</v>
      </c>
      <c r="J5" s="25" t="s">
        <v>9</v>
      </c>
    </row>
    <row r="6">
      <c r="A6" s="178" t="s">
        <v>10</v>
      </c>
      <c r="B6" s="179"/>
      <c r="C6" s="179"/>
      <c r="D6" s="179"/>
      <c r="E6" s="179"/>
      <c r="F6" s="179"/>
      <c r="G6" s="179"/>
      <c r="H6" s="179"/>
      <c r="I6" s="179"/>
      <c r="J6" s="28"/>
    </row>
    <row r="7" ht="25.5">
      <c r="A7" s="30" t="s">
        <v>11</v>
      </c>
      <c r="B7" s="31" t="s">
        <v>126</v>
      </c>
      <c r="C7" s="32"/>
      <c r="D7" s="33"/>
      <c r="E7" s="34" t="s">
        <v>12</v>
      </c>
      <c r="F7" s="35" t="s">
        <v>128</v>
      </c>
      <c r="G7" s="36"/>
      <c r="H7" s="37"/>
      <c r="I7" s="38" t="s">
        <v>14</v>
      </c>
      <c r="J7" s="39" t="s">
        <v>15</v>
      </c>
    </row>
    <row r="8" ht="25.5">
      <c r="A8" s="40"/>
      <c r="B8" s="41"/>
      <c r="C8" s="42"/>
      <c r="D8" s="43"/>
      <c r="E8" s="44"/>
      <c r="F8" s="45"/>
      <c r="G8" s="46"/>
      <c r="H8" s="47"/>
      <c r="I8" s="48" t="s">
        <v>16</v>
      </c>
      <c r="J8" s="49" t="s">
        <v>86</v>
      </c>
    </row>
    <row r="9">
      <c r="A9" s="50"/>
      <c r="B9" s="51"/>
      <c r="C9" s="51"/>
      <c r="D9" s="51"/>
      <c r="E9" s="51"/>
      <c r="F9" s="51"/>
      <c r="G9" s="51"/>
      <c r="H9" s="51"/>
      <c r="I9" s="51"/>
      <c r="J9" s="52"/>
    </row>
    <row r="10" ht="66.75" customHeight="1">
      <c r="A10" s="53" t="s">
        <v>17</v>
      </c>
      <c r="B10" s="289" t="s">
        <v>129</v>
      </c>
      <c r="C10" s="290"/>
      <c r="D10" s="290"/>
      <c r="E10" s="290"/>
      <c r="F10" s="291"/>
      <c r="G10" s="57" t="s">
        <v>19</v>
      </c>
      <c r="H10" s="289" t="s">
        <v>130</v>
      </c>
      <c r="I10" s="290"/>
      <c r="J10" s="292"/>
    </row>
    <row r="11" ht="78.75" customHeight="1">
      <c r="A11" s="53" t="s">
        <v>21</v>
      </c>
      <c r="B11" s="289" t="s">
        <v>89</v>
      </c>
      <c r="C11" s="290"/>
      <c r="D11" s="290"/>
      <c r="E11" s="290"/>
      <c r="F11" s="291"/>
      <c r="G11" s="57" t="s">
        <v>23</v>
      </c>
      <c r="H11" s="289" t="s">
        <v>131</v>
      </c>
      <c r="I11" s="290"/>
      <c r="J11" s="292"/>
    </row>
    <row r="12" ht="92.25" customHeight="1">
      <c r="A12" s="53" t="s">
        <v>25</v>
      </c>
      <c r="B12" s="289" t="s">
        <v>132</v>
      </c>
      <c r="C12" s="290"/>
      <c r="D12" s="290"/>
      <c r="E12" s="290"/>
      <c r="F12" s="291"/>
      <c r="G12" s="57" t="s">
        <v>27</v>
      </c>
      <c r="H12" s="289" t="s">
        <v>133</v>
      </c>
      <c r="I12" s="290"/>
      <c r="J12" s="292"/>
    </row>
    <row r="13" ht="38.25">
      <c r="A13" s="53" t="s">
        <v>29</v>
      </c>
      <c r="B13" s="289" t="s">
        <v>134</v>
      </c>
      <c r="C13" s="290"/>
      <c r="D13" s="290"/>
      <c r="E13" s="290"/>
      <c r="F13" s="291"/>
      <c r="G13" s="57" t="s">
        <v>31</v>
      </c>
      <c r="H13" s="289" t="s">
        <v>135</v>
      </c>
      <c r="I13" s="290"/>
      <c r="J13" s="292"/>
    </row>
    <row r="14" ht="38.25" customHeight="1">
      <c r="A14" s="53" t="s">
        <v>33</v>
      </c>
      <c r="B14" s="54" t="s">
        <v>136</v>
      </c>
      <c r="C14" s="55"/>
      <c r="D14" s="55"/>
      <c r="E14" s="55"/>
      <c r="F14" s="56"/>
      <c r="G14" s="57" t="s">
        <v>35</v>
      </c>
      <c r="H14" s="62" t="s">
        <v>137</v>
      </c>
      <c r="I14" s="62"/>
      <c r="J14" s="293"/>
    </row>
    <row r="15" ht="26.25">
      <c r="A15" s="63" t="s">
        <v>36</v>
      </c>
      <c r="B15" s="294">
        <v>1</v>
      </c>
      <c r="C15" s="295"/>
      <c r="D15" s="296"/>
      <c r="E15" s="67" t="s">
        <v>37</v>
      </c>
      <c r="F15" s="297">
        <v>1</v>
      </c>
      <c r="G15" s="67" t="s">
        <v>38</v>
      </c>
      <c r="H15" s="298"/>
      <c r="I15" s="299"/>
      <c r="J15" s="300"/>
      <c r="P15" s="72"/>
      <c r="Q15" s="72"/>
      <c r="R15" s="72"/>
    </row>
    <row r="16" ht="13.5">
      <c r="A16" s="81"/>
      <c r="B16" s="82"/>
      <c r="C16" s="82"/>
      <c r="D16" s="82"/>
      <c r="E16" s="82"/>
      <c r="F16" s="82"/>
      <c r="G16" s="82"/>
      <c r="H16" s="82"/>
      <c r="I16" s="82"/>
      <c r="J16" s="83"/>
    </row>
    <row r="17" ht="13.5">
      <c r="A17" s="301"/>
      <c r="B17" s="302"/>
      <c r="C17" s="302"/>
      <c r="D17" s="302"/>
      <c r="E17" s="302"/>
      <c r="F17" s="302"/>
      <c r="G17" s="302"/>
      <c r="H17" s="302"/>
      <c r="I17" s="302"/>
      <c r="J17" s="303"/>
    </row>
    <row r="18">
      <c r="A18" s="4"/>
      <c r="B18" s="84" t="s">
        <v>124</v>
      </c>
      <c r="C18" s="84"/>
      <c r="D18" s="84"/>
      <c r="E18" s="8" t="s">
        <v>125</v>
      </c>
      <c r="F18" s="9"/>
      <c r="G18" s="9"/>
      <c r="H18" s="10"/>
      <c r="I18" s="11" t="s">
        <v>1</v>
      </c>
      <c r="J18" s="12" t="s">
        <v>126</v>
      </c>
    </row>
    <row r="19">
      <c r="A19" s="14"/>
      <c r="B19" s="86"/>
      <c r="C19" s="86"/>
      <c r="D19" s="86"/>
      <c r="E19" s="15"/>
      <c r="F19" s="16"/>
      <c r="G19" s="16"/>
      <c r="H19" s="17"/>
      <c r="I19" s="18" t="s">
        <v>3</v>
      </c>
      <c r="J19" s="19" t="s">
        <v>138</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304" t="s">
        <v>139</v>
      </c>
      <c r="B22" s="305"/>
      <c r="C22" s="305"/>
      <c r="D22" s="305"/>
      <c r="E22" s="305"/>
      <c r="F22" s="305"/>
      <c r="G22" s="305"/>
      <c r="H22" s="305"/>
      <c r="I22" s="305"/>
      <c r="J22" s="306"/>
    </row>
    <row r="23" ht="25.5">
      <c r="A23" s="91" t="s">
        <v>48</v>
      </c>
      <c r="B23" s="307" t="s">
        <v>37</v>
      </c>
      <c r="C23" s="307" t="s">
        <v>49</v>
      </c>
      <c r="D23" s="92" t="s">
        <v>50</v>
      </c>
      <c r="E23" s="92" t="s">
        <v>51</v>
      </c>
      <c r="F23" s="92" t="s">
        <v>52</v>
      </c>
      <c r="G23" s="95"/>
      <c r="H23" s="92" t="s">
        <v>53</v>
      </c>
      <c r="I23" s="92" t="s">
        <v>54</v>
      </c>
      <c r="J23" s="96" t="s">
        <v>55</v>
      </c>
    </row>
    <row r="24" s="13" customFormat="1" ht="201" customHeight="1">
      <c r="A24" s="242">
        <v>45665</v>
      </c>
      <c r="B24" s="308">
        <f>+F15</f>
        <v>1</v>
      </c>
      <c r="C24" s="308">
        <v>0</v>
      </c>
      <c r="D24" s="309">
        <v>1</v>
      </c>
      <c r="E24" s="68" t="s">
        <v>140</v>
      </c>
      <c r="F24" s="310" t="s">
        <v>141</v>
      </c>
      <c r="G24" s="311"/>
      <c r="H24" s="308" t="s">
        <v>142</v>
      </c>
      <c r="I24" s="312">
        <v>46022</v>
      </c>
      <c r="J24" s="308"/>
    </row>
    <row r="29">
      <c r="I29" s="227"/>
    </row>
    <row r="53">
      <c r="B53" s="227"/>
    </row>
    <row r="54">
      <c r="B54" s="227"/>
    </row>
    <row r="55">
      <c r="B55" s="227"/>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680090-0081-48C9-843A-00FD00A900B8}"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510092-00AD-4764-8586-00AB003B00C3}"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9300A8-0034-4A88-BBFB-006700BF00BA}"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B70024-007A-4E3D-B5C1-00F900C700EB}"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2025-11-13T14:51:51Z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