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<sst xmlns="http://schemas.openxmlformats.org/spreadsheetml/2006/main" count="325" uniqueCount="145">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</sst>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51">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8" fontId="0" fillId="0" borderId="24" xfId="3" applyNumberFormat="1" applyFont="1" applyFill="1" applyBorder="1" applyAlignment="1">
      <alignment horizontal="center" vertical="center"/>
    </xf>
    <xf numFmtId="10" fontId="0" fillId="0" borderId="41" xfId="0" applyNumberFormat="1" applyFill="1" applyBorder="1" applyAlignment="1">
      <alignment horizontal="center" vertical="center"/>
    </xf>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80"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Fill="1" applyAlignment="1">
      <alignment horizontal="center" vertical="center"/>
    </xf>
    <xf numFmtId="180" fontId="0" fillId="0" borderId="24" xfId="3" applyNumberFormat="1" applyFont="1" applyFill="1" applyBorder="1" applyAlignment="1">
      <alignment horizontal="center" vertical="center"/>
    </xf>
    <xf numFmtId="0" fontId="0" fillId="0" borderId="24" xfId="0"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9" fontId="0" fillId="0" borderId="24" xfId="3" applyFont="1" applyFill="1" applyBorder="1" applyAlignment="1">
      <alignment horizontal="center" vertical="center"/>
    </xf>
    <xf numFmtId="0" fontId="0" fillId="0" borderId="24" xfId="49" applyFill="1" applyBorder="1" applyAlignment="1">
      <alignment horizontal="center" vertical="center" wrapText="1"/>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1" fontId="5" fillId="0" borderId="24" xfId="0" applyNumberFormat="1" applyFont="1" applyFill="1" applyBorder="1" applyAlignment="1">
      <alignment horizontal="center" vertical="center"/>
    </xf>
    <xf numFmtId="0" fontId="14" fillId="0" borderId="24" xfId="0" applyFont="1" applyFill="1" applyBorder="1" applyAlignment="1">
      <alignment horizontal="center" vertical="center" wrapText="1"/>
    </xf>
    <xf numFmtId="0" fontId="13" fillId="0" borderId="0" xfId="0" applyFont="1" applyFill="1" applyAlignment="1">
      <alignment horizontal="left" vertical="center" wrapText="1"/>
    </xf>
    <xf numFmtId="0" fontId="13" fillId="0" borderId="24" xfId="0" applyFont="1" applyFill="1" applyBorder="1" applyAlignment="1">
      <alignment horizontal="lef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0" fontId="5" fillId="0" borderId="24" xfId="49" applyFont="1" applyFill="1" applyBorder="1" applyAlignment="1">
      <alignment horizontal="center" vertical="center" wrapText="1"/>
    </xf>
    <xf numFmtId="9" fontId="5" fillId="0" borderId="31" xfId="3" applyFont="1" applyFill="1" applyBorder="1" applyAlignment="1">
      <alignment horizontal="center" vertical="center"/>
    </xf>
    <xf numFmtId="0" fontId="5" fillId="0" borderId="24" xfId="0" applyFont="1" applyFill="1" applyBorder="1" applyAlignment="1">
      <alignment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58" fontId="5" fillId="0" borderId="41" xfId="0" applyNumberFormat="1" applyFont="1" applyFill="1" applyBorder="1" applyAlignment="1">
      <alignment horizontal="center" vertical="center" wrapText="1"/>
    </xf>
    <xf numFmtId="0" fontId="10" fillId="0" borderId="42" xfId="0" applyFont="1" applyFill="1" applyBorder="1"/>
    <xf numFmtId="9" fontId="10" fillId="0" borderId="0" xfId="3" applyFont="1" applyFill="1"/>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strCache>
            </c:strRef>
          </c:cat>
          <c:val>
            <c:numRef>
              <c:f>'E01.001 VAR. QUEJAS Y RECL'!$B$30:$B$41</c:f>
              <c:numCache>
                <c:formatCode>0</c:formatCode>
                <c:ptCount val="12"/>
                <c:pt idx="0">
                  <c:v>10</c:v>
                </c:pt>
              </c:numCache>
            </c:numRef>
          </c:val>
        </c:ser>
        <c:ser>
          <c:idx val="1"/>
          <c:order val="1"/>
          <c:invertIfNegative val="0"/>
          <c:dLbls>
            <c:delete val="1"/>
          </c:dLbls>
          <c:cat>
            <c:strRef>
              <c:f>'E01.001 VAR. QUEJAS Y RECL'!$A$30:$A$41</c:f>
              <c:strCache>
                <c:ptCount val="12"/>
                <c:pt idx="0" c:formatCode="m/d/yyyy">
                  <c:v>31/01/2024</c:v>
                </c:pt>
              </c:strCache>
            </c:strRef>
          </c:cat>
          <c:val>
            <c:numRef>
              <c:f>'E01.001 VAR. QUEJAS Y RECL'!$C$30:$C$41</c:f>
              <c:numCache>
                <c:formatCode>General</c:formatCode>
                <c:ptCount val="12"/>
                <c:pt idx="0">
                  <c:v>12</c:v>
                </c:pt>
              </c:numCache>
            </c:numRef>
          </c:val>
        </c:ser>
        <c:ser>
          <c:idx val="2"/>
          <c:order val="2"/>
          <c:invertIfNegative val="0"/>
          <c:dLbls>
            <c:delete val="1"/>
          </c:dLbls>
          <c:cat>
            <c:strRef>
              <c:f>'E01.001 VAR. QUEJAS Y RECL'!$A$30:$A$41</c:f>
              <c:strCache>
                <c:ptCount val="12"/>
                <c:pt idx="0" c:formatCode="m/d/yyyy">
                  <c:v>31/01/2024</c:v>
                </c:pt>
              </c:strCache>
            </c:strRef>
          </c:cat>
          <c:val>
            <c:numRef>
              <c:f>'E01.001 VAR. QUEJAS Y RECL'!$D$30:$D$41</c:f>
              <c:numCache>
                <c:formatCode>0%</c:formatCode>
                <c:ptCount val="12"/>
                <c:pt idx="0">
                  <c:v>-0.583333333333333</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strCache>
            </c:strRef>
          </c:cat>
          <c:val>
            <c:numRef>
              <c:f>'E01.002 EFECT RTA'!$D$25:$D$44</c:f>
              <c:numCache>
                <c:formatCode>0.00%</c:formatCode>
                <c:ptCount val="12"/>
                <c:pt idx="0">
                  <c:v>0.8408</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strCache>
                  </c:strRef>
                </c:cat>
                <c:val>
                  <c:numRef>
                    <c:extLst>
                      <c:ext uri="{02D57815-91ED-43cb-92C2-25804820EDAC}">
                        <c15:formulaRef>
                          <c15:sqref>'E01.002 EFECT RTA'!$B$25:$B$44</c15:sqref>
                        </c15:formulaRef>
                      </c:ext>
                    </c:extLst>
                    <c:numCache>
                      <c:formatCode>0</c:formatCode>
                      <c:ptCount val="12"/>
                      <c:pt idx="0">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895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P51"/>
  <sheetViews>
    <sheetView view="pageBreakPreview" zoomScale="110" zoomScaleNormal="100" topLeftCell="A18" workbookViewId="0">
      <selection activeCell="A31" sqref="$A31:$XFD31"/>
    </sheetView>
  </sheetViews>
  <sheetFormatPr defaultColWidth="11.4285714285714" defaultRowHeight="12.75"/>
  <cols>
    <col min="1" max="1" width="19.2857142857143" customWidth="1"/>
    <col min="2" max="2" width="6.71428571428571" customWidth="1"/>
    <col min="3" max="3" width="7.71428571428571" style="164" customWidth="1"/>
    <col min="4" max="4" width="12.2857142857143" style="255" customWidth="1"/>
    <col min="5" max="5" width="86" customWidth="1"/>
    <col min="6" max="6" width="19.8571428571429" style="260"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61"/>
      <c r="C1" s="101"/>
      <c r="D1" s="262"/>
      <c r="E1" s="7" t="s">
        <v>0</v>
      </c>
      <c r="F1" s="8"/>
      <c r="G1" s="8"/>
      <c r="H1" s="9"/>
      <c r="I1" s="78" t="s">
        <v>1</v>
      </c>
      <c r="J1" s="79" t="s">
        <v>2</v>
      </c>
      <c r="K1" s="1"/>
      <c r="L1" s="1"/>
      <c r="M1" s="1"/>
    </row>
    <row r="2" ht="15" customHeight="1" spans="1:13">
      <c r="A2" s="61"/>
      <c r="B2" s="261"/>
      <c r="C2" s="101"/>
      <c r="D2" s="262"/>
      <c r="E2" s="13"/>
      <c r="F2" s="14"/>
      <c r="G2" s="14"/>
      <c r="H2" s="15"/>
      <c r="I2" s="80" t="s">
        <v>3</v>
      </c>
      <c r="J2" s="81" t="s">
        <v>4</v>
      </c>
      <c r="K2" s="1"/>
      <c r="L2" s="1"/>
      <c r="M2" s="1"/>
    </row>
    <row r="3" ht="15" customHeight="1" spans="1:13">
      <c r="A3" s="61"/>
      <c r="B3" s="261"/>
      <c r="C3" s="101"/>
      <c r="D3" s="262"/>
      <c r="E3" s="13"/>
      <c r="F3" s="14"/>
      <c r="G3" s="14"/>
      <c r="H3" s="15"/>
      <c r="I3" s="80" t="s">
        <v>5</v>
      </c>
      <c r="J3" s="82" t="s">
        <v>6</v>
      </c>
      <c r="K3" s="1"/>
      <c r="L3" s="1"/>
      <c r="M3" s="1"/>
    </row>
    <row r="4" ht="15" customHeight="1" spans="1:13">
      <c r="A4" s="61"/>
      <c r="B4" s="263" t="s">
        <v>7</v>
      </c>
      <c r="C4" s="264"/>
      <c r="D4" s="265"/>
      <c r="E4" s="13"/>
      <c r="F4" s="14"/>
      <c r="G4" s="14"/>
      <c r="H4" s="15"/>
      <c r="I4" s="83" t="s">
        <v>8</v>
      </c>
      <c r="J4" s="84" t="s">
        <v>9</v>
      </c>
      <c r="K4" s="1"/>
      <c r="L4" s="1"/>
      <c r="M4" s="1"/>
    </row>
    <row r="5" ht="24.95" customHeight="1" spans="1:12">
      <c r="A5" s="266" t="s">
        <v>10</v>
      </c>
      <c r="B5" s="267"/>
      <c r="C5" s="267"/>
      <c r="D5" s="267"/>
      <c r="E5" s="267"/>
      <c r="F5" s="267"/>
      <c r="G5" s="267"/>
      <c r="H5" s="267"/>
      <c r="I5" s="267"/>
      <c r="J5" s="85"/>
      <c r="L5" s="225"/>
    </row>
    <row r="6" ht="24.75" customHeight="1" spans="1:12">
      <c r="A6" s="21" t="s">
        <v>11</v>
      </c>
      <c r="B6" s="22" t="s">
        <v>2</v>
      </c>
      <c r="C6" s="23"/>
      <c r="D6" s="24"/>
      <c r="E6" s="25" t="s">
        <v>12</v>
      </c>
      <c r="F6" s="26" t="s">
        <v>13</v>
      </c>
      <c r="G6" s="27"/>
      <c r="H6" s="28"/>
      <c r="I6" s="86" t="s">
        <v>14</v>
      </c>
      <c r="J6" s="87" t="s">
        <v>15</v>
      </c>
      <c r="L6" s="225"/>
    </row>
    <row r="7" ht="24" customHeight="1" spans="1:12">
      <c r="A7" s="29"/>
      <c r="B7" s="30"/>
      <c r="C7" s="31"/>
      <c r="D7" s="32"/>
      <c r="E7" s="33"/>
      <c r="F7" s="34"/>
      <c r="G7" s="35"/>
      <c r="H7" s="36"/>
      <c r="I7" s="88" t="s">
        <v>16</v>
      </c>
      <c r="J7" s="89"/>
      <c r="L7" s="225"/>
    </row>
    <row r="8" spans="1:12">
      <c r="A8" s="37"/>
      <c r="B8" s="38"/>
      <c r="C8" s="38"/>
      <c r="D8" s="38"/>
      <c r="E8" s="38"/>
      <c r="F8" s="38"/>
      <c r="G8" s="38"/>
      <c r="H8" s="38"/>
      <c r="I8" s="38"/>
      <c r="J8" s="90"/>
      <c r="L8" s="225"/>
    </row>
    <row r="9" ht="71.25" customHeight="1" spans="1:12">
      <c r="A9" s="39" t="s">
        <v>17</v>
      </c>
      <c r="B9" s="44" t="s">
        <v>18</v>
      </c>
      <c r="C9" s="45"/>
      <c r="D9" s="45"/>
      <c r="E9" s="45"/>
      <c r="F9" s="46"/>
      <c r="G9" s="43" t="s">
        <v>19</v>
      </c>
      <c r="H9" s="44" t="s">
        <v>20</v>
      </c>
      <c r="I9" s="45"/>
      <c r="J9" s="215"/>
      <c r="L9" s="225"/>
    </row>
    <row r="10" ht="96" customHeight="1" spans="1:12">
      <c r="A10" s="39" t="s">
        <v>21</v>
      </c>
      <c r="B10" s="44" t="s">
        <v>22</v>
      </c>
      <c r="C10" s="45"/>
      <c r="D10" s="45"/>
      <c r="E10" s="45"/>
      <c r="F10" s="46"/>
      <c r="G10" s="43" t="s">
        <v>23</v>
      </c>
      <c r="H10" s="165" t="s">
        <v>24</v>
      </c>
      <c r="I10" s="327"/>
      <c r="J10" s="328"/>
      <c r="L10" s="225"/>
    </row>
    <row r="11" ht="130.5" customHeight="1" spans="1:12">
      <c r="A11" s="39" t="s">
        <v>25</v>
      </c>
      <c r="B11" s="44" t="s">
        <v>26</v>
      </c>
      <c r="C11" s="45"/>
      <c r="D11" s="45"/>
      <c r="E11" s="45"/>
      <c r="F11" s="46"/>
      <c r="G11" s="43" t="s">
        <v>27</v>
      </c>
      <c r="H11" s="44" t="s">
        <v>28</v>
      </c>
      <c r="I11" s="45"/>
      <c r="J11" s="215"/>
      <c r="L11" s="225"/>
    </row>
    <row r="12" ht="69.95" customHeight="1" spans="1:12">
      <c r="A12" s="39" t="s">
        <v>29</v>
      </c>
      <c r="B12" s="44" t="s">
        <v>30</v>
      </c>
      <c r="C12" s="45"/>
      <c r="D12" s="45"/>
      <c r="E12" s="45"/>
      <c r="F12" s="46"/>
      <c r="G12" s="43" t="s">
        <v>31</v>
      </c>
      <c r="H12" s="44" t="s">
        <v>32</v>
      </c>
      <c r="I12" s="45"/>
      <c r="J12" s="215"/>
      <c r="L12" s="225"/>
    </row>
    <row r="13" ht="42.75" customHeight="1" spans="1:12">
      <c r="A13" s="39" t="s">
        <v>33</v>
      </c>
      <c r="B13" s="44" t="s">
        <v>34</v>
      </c>
      <c r="C13" s="45"/>
      <c r="D13" s="45"/>
      <c r="E13" s="45"/>
      <c r="F13" s="46"/>
      <c r="G13" s="43" t="s">
        <v>35</v>
      </c>
      <c r="H13" s="47" t="s">
        <v>34</v>
      </c>
      <c r="I13" s="47"/>
      <c r="J13" s="47"/>
      <c r="L13" s="225"/>
    </row>
    <row r="14" ht="25.5" customHeight="1" spans="1:15">
      <c r="A14" s="48" t="s">
        <v>36</v>
      </c>
      <c r="B14" s="268">
        <v>10</v>
      </c>
      <c r="C14" s="269"/>
      <c r="D14" s="270"/>
      <c r="E14" s="52" t="s">
        <v>37</v>
      </c>
      <c r="F14" s="72">
        <v>6</v>
      </c>
      <c r="G14" s="52" t="s">
        <v>38</v>
      </c>
      <c r="H14" s="271" t="s">
        <v>39</v>
      </c>
      <c r="I14" s="329" t="s">
        <v>40</v>
      </c>
      <c r="J14" s="330" t="s">
        <v>41</v>
      </c>
      <c r="L14" s="225"/>
      <c r="N14" s="95"/>
      <c r="O14" s="95"/>
    </row>
    <row r="15" ht="27.75" customHeight="1" spans="1:15">
      <c r="A15" s="171"/>
      <c r="B15" s="272"/>
      <c r="C15" s="272"/>
      <c r="D15" s="273"/>
      <c r="E15" s="174"/>
      <c r="F15" s="274"/>
      <c r="G15" s="174"/>
      <c r="H15" s="275" t="s">
        <v>42</v>
      </c>
      <c r="I15" s="331" t="s">
        <v>43</v>
      </c>
      <c r="J15" s="332" t="s">
        <v>44</v>
      </c>
      <c r="N15" s="95"/>
      <c r="O15" s="95"/>
    </row>
    <row r="16" ht="13.5" spans="1:10">
      <c r="A16" s="55"/>
      <c r="B16" s="56"/>
      <c r="C16" s="56"/>
      <c r="D16" s="56"/>
      <c r="E16" s="56"/>
      <c r="F16" s="56"/>
      <c r="G16" s="56"/>
      <c r="H16" s="56"/>
      <c r="I16" s="56"/>
      <c r="J16" s="96"/>
    </row>
    <row r="17" ht="15" customHeight="1" spans="1:10">
      <c r="A17" s="59"/>
      <c r="B17" s="60" t="s">
        <v>45</v>
      </c>
      <c r="C17" s="60"/>
      <c r="D17" s="60"/>
      <c r="E17" s="276" t="s">
        <v>46</v>
      </c>
      <c r="F17" s="276"/>
      <c r="G17" s="276"/>
      <c r="H17" s="276"/>
      <c r="I17" s="78" t="s">
        <v>1</v>
      </c>
      <c r="J17" s="79" t="s">
        <v>2</v>
      </c>
    </row>
    <row r="18" ht="15" customHeight="1" spans="1:10">
      <c r="A18" s="61"/>
      <c r="B18" s="62"/>
      <c r="C18" s="62"/>
      <c r="D18" s="62"/>
      <c r="E18" s="277"/>
      <c r="F18" s="277"/>
      <c r="G18" s="277"/>
      <c r="H18" s="277"/>
      <c r="I18" s="80" t="s">
        <v>3</v>
      </c>
      <c r="J18" s="81" t="s">
        <v>4</v>
      </c>
    </row>
    <row r="19" ht="15" customHeight="1" spans="1:10">
      <c r="A19" s="61"/>
      <c r="B19" s="62"/>
      <c r="C19" s="62"/>
      <c r="D19" s="62"/>
      <c r="E19" s="277"/>
      <c r="F19" s="277"/>
      <c r="G19" s="277"/>
      <c r="H19" s="277"/>
      <c r="I19" s="80" t="s">
        <v>5</v>
      </c>
      <c r="J19" s="82" t="s">
        <v>6</v>
      </c>
    </row>
    <row r="20" ht="15" customHeight="1" spans="1:10">
      <c r="A20" s="61"/>
      <c r="B20" s="62"/>
      <c r="C20" s="62"/>
      <c r="D20" s="62"/>
      <c r="E20" s="277"/>
      <c r="F20" s="277"/>
      <c r="G20" s="277"/>
      <c r="H20" s="277"/>
      <c r="I20" s="80" t="s">
        <v>8</v>
      </c>
      <c r="J20" s="84" t="s">
        <v>9</v>
      </c>
    </row>
    <row r="21" ht="24.95" customHeight="1" spans="1:12">
      <c r="A21" s="278" t="s">
        <v>47</v>
      </c>
      <c r="B21" s="279"/>
      <c r="C21" s="279"/>
      <c r="D21" s="279"/>
      <c r="E21" s="279"/>
      <c r="F21" s="279"/>
      <c r="G21" s="279"/>
      <c r="H21" s="279"/>
      <c r="I21" s="279"/>
      <c r="J21" s="333"/>
      <c r="L21" s="225"/>
    </row>
    <row r="22" ht="34.5" customHeight="1" spans="1:12">
      <c r="A22" s="65" t="s">
        <v>48</v>
      </c>
      <c r="B22" s="67" t="s">
        <v>37</v>
      </c>
      <c r="C22" s="67" t="s">
        <v>49</v>
      </c>
      <c r="D22" s="280" t="s">
        <v>50</v>
      </c>
      <c r="E22" s="281" t="s">
        <v>51</v>
      </c>
      <c r="F22" s="67" t="s">
        <v>52</v>
      </c>
      <c r="G22" s="68"/>
      <c r="H22" s="67" t="s">
        <v>53</v>
      </c>
      <c r="I22" s="67" t="s">
        <v>54</v>
      </c>
      <c r="J22" s="99" t="s">
        <v>55</v>
      </c>
      <c r="K22" s="334"/>
      <c r="L22" s="225"/>
    </row>
    <row r="23" ht="51" hidden="1" spans="1:11">
      <c r="A23" s="180">
        <v>41670</v>
      </c>
      <c r="B23" s="282">
        <v>10</v>
      </c>
      <c r="C23" s="283">
        <v>7</v>
      </c>
      <c r="D23" s="284">
        <f>+(7-7)/7</f>
        <v>0</v>
      </c>
      <c r="E23" s="285" t="s">
        <v>56</v>
      </c>
      <c r="F23" s="285" t="s">
        <v>57</v>
      </c>
      <c r="G23" s="286"/>
      <c r="H23" s="47" t="s">
        <v>58</v>
      </c>
      <c r="I23" s="335">
        <v>42035</v>
      </c>
      <c r="J23" s="336" t="s">
        <v>59</v>
      </c>
      <c r="K23" s="337"/>
    </row>
    <row r="24" ht="165.75" hidden="1" customHeight="1" spans="1:11">
      <c r="A24" s="180">
        <v>41698</v>
      </c>
      <c r="B24" s="282">
        <v>10</v>
      </c>
      <c r="C24" s="283">
        <v>18</v>
      </c>
      <c r="D24" s="284">
        <f t="shared" ref="D24:D29" si="0">+(C24-C23)/C23</f>
        <v>1.57142857142857</v>
      </c>
      <c r="E24" s="285" t="s">
        <v>60</v>
      </c>
      <c r="F24" s="287" t="s">
        <v>61</v>
      </c>
      <c r="G24" s="287"/>
      <c r="H24" s="47" t="s">
        <v>58</v>
      </c>
      <c r="I24" s="335">
        <v>42035</v>
      </c>
      <c r="J24" s="336" t="s">
        <v>59</v>
      </c>
      <c r="K24" s="337"/>
    </row>
    <row r="25" hidden="1" spans="1:11">
      <c r="A25" s="180">
        <v>41728</v>
      </c>
      <c r="B25" s="282">
        <v>10</v>
      </c>
      <c r="C25" s="283">
        <v>14</v>
      </c>
      <c r="D25" s="284">
        <f t="shared" si="0"/>
        <v>-0.222222222222222</v>
      </c>
      <c r="E25" s="285" t="s">
        <v>62</v>
      </c>
      <c r="F25" s="285" t="s">
        <v>57</v>
      </c>
      <c r="G25" s="286"/>
      <c r="H25" s="47" t="s">
        <v>58</v>
      </c>
      <c r="I25" s="335">
        <v>42035</v>
      </c>
      <c r="J25" s="336" t="s">
        <v>59</v>
      </c>
      <c r="K25" s="337"/>
    </row>
    <row r="26" ht="114.75" hidden="1" customHeight="1" spans="1:11">
      <c r="A26" s="145" t="s">
        <v>63</v>
      </c>
      <c r="B26" s="282">
        <v>10</v>
      </c>
      <c r="C26" s="283">
        <v>8</v>
      </c>
      <c r="D26" s="284">
        <f t="shared" si="0"/>
        <v>-0.428571428571429</v>
      </c>
      <c r="E26" s="285" t="s">
        <v>64</v>
      </c>
      <c r="F26" s="285" t="s">
        <v>57</v>
      </c>
      <c r="G26" s="286"/>
      <c r="H26" s="47" t="s">
        <v>58</v>
      </c>
      <c r="I26" s="335">
        <v>42035</v>
      </c>
      <c r="J26" s="336" t="s">
        <v>59</v>
      </c>
      <c r="K26" s="337"/>
    </row>
    <row r="27" ht="114.75" hidden="1" customHeight="1" spans="1:11">
      <c r="A27" s="180">
        <v>41790</v>
      </c>
      <c r="B27" s="282">
        <v>10</v>
      </c>
      <c r="C27" s="283">
        <v>23</v>
      </c>
      <c r="D27" s="284">
        <f t="shared" si="0"/>
        <v>1.875</v>
      </c>
      <c r="E27" s="285" t="s">
        <v>65</v>
      </c>
      <c r="F27" s="285" t="s">
        <v>57</v>
      </c>
      <c r="G27" s="286"/>
      <c r="H27" s="47" t="s">
        <v>58</v>
      </c>
      <c r="I27" s="335">
        <v>42035</v>
      </c>
      <c r="J27" s="336" t="s">
        <v>59</v>
      </c>
      <c r="K27" s="337"/>
    </row>
    <row r="28" ht="100.5" hidden="1" customHeight="1" spans="1:11">
      <c r="A28" s="180">
        <v>41820</v>
      </c>
      <c r="B28" s="282">
        <v>10</v>
      </c>
      <c r="C28" s="283">
        <v>13</v>
      </c>
      <c r="D28" s="284">
        <f t="shared" si="0"/>
        <v>-0.434782608695652</v>
      </c>
      <c r="E28" s="285" t="s">
        <v>66</v>
      </c>
      <c r="F28" s="285" t="s">
        <v>57</v>
      </c>
      <c r="G28" s="286"/>
      <c r="H28" s="47" t="s">
        <v>58</v>
      </c>
      <c r="I28" s="335">
        <v>42035</v>
      </c>
      <c r="J28" s="336" t="s">
        <v>59</v>
      </c>
      <c r="K28" s="337"/>
    </row>
    <row r="29" ht="102" hidden="1" customHeight="1" spans="1:11">
      <c r="A29" s="180">
        <v>41851</v>
      </c>
      <c r="B29" s="282">
        <v>10</v>
      </c>
      <c r="C29" s="283">
        <v>13</v>
      </c>
      <c r="D29" s="284">
        <f t="shared" si="0"/>
        <v>0</v>
      </c>
      <c r="E29" s="285" t="s">
        <v>67</v>
      </c>
      <c r="F29" s="285" t="s">
        <v>57</v>
      </c>
      <c r="G29" s="286"/>
      <c r="H29" s="47" t="s">
        <v>58</v>
      </c>
      <c r="I29" s="335">
        <v>42035</v>
      </c>
      <c r="J29" s="336"/>
      <c r="K29" s="337"/>
    </row>
    <row r="30" s="257" customFormat="1" ht="229" customHeight="1" spans="1:11">
      <c r="A30" s="186" t="s">
        <v>68</v>
      </c>
      <c r="B30" s="288">
        <v>10</v>
      </c>
      <c r="C30" s="289">
        <v>12</v>
      </c>
      <c r="D30" s="290">
        <f>+(5-12)/12</f>
        <v>-0.583333333333333</v>
      </c>
      <c r="E30" s="291" t="s">
        <v>69</v>
      </c>
      <c r="F30" s="292" t="s">
        <v>70</v>
      </c>
      <c r="G30" s="292"/>
      <c r="H30" s="293" t="s">
        <v>58</v>
      </c>
      <c r="I30" s="186" t="s">
        <v>68</v>
      </c>
      <c r="J30" s="338" t="s">
        <v>59</v>
      </c>
      <c r="K30" s="339"/>
    </row>
    <row r="31" s="258" customFormat="1" ht="235" customHeight="1" spans="1:16">
      <c r="A31" s="192"/>
      <c r="B31" s="294"/>
      <c r="C31" s="295"/>
      <c r="D31" s="296"/>
      <c r="E31" s="297"/>
      <c r="F31" s="298"/>
      <c r="G31" s="298"/>
      <c r="H31" s="299"/>
      <c r="I31" s="192"/>
      <c r="J31" s="340"/>
      <c r="K31" s="341"/>
      <c r="P31" s="342"/>
    </row>
    <row r="32" s="258" customFormat="1" ht="165" customHeight="1" spans="1:11">
      <c r="A32" s="192"/>
      <c r="B32" s="294"/>
      <c r="C32" s="300"/>
      <c r="D32" s="301"/>
      <c r="E32" s="296"/>
      <c r="F32" s="298"/>
      <c r="G32" s="298"/>
      <c r="H32" s="299"/>
      <c r="I32" s="192"/>
      <c r="J32" s="340"/>
      <c r="K32" s="341"/>
    </row>
    <row r="33" s="258" customFormat="1" ht="156" customHeight="1" spans="1:11">
      <c r="A33" s="192"/>
      <c r="B33" s="294"/>
      <c r="C33" s="300"/>
      <c r="D33" s="301"/>
      <c r="E33" s="296"/>
      <c r="F33" s="298"/>
      <c r="G33" s="298"/>
      <c r="H33" s="299"/>
      <c r="I33" s="192"/>
      <c r="J33" s="340"/>
      <c r="K33" s="341"/>
    </row>
    <row r="34" s="258" customFormat="1" ht="179.25" customHeight="1" spans="1:11">
      <c r="A34" s="192"/>
      <c r="B34" s="294"/>
      <c r="C34" s="300"/>
      <c r="D34" s="301"/>
      <c r="E34" s="297"/>
      <c r="F34" s="298"/>
      <c r="G34" s="298"/>
      <c r="H34" s="299"/>
      <c r="I34" s="192"/>
      <c r="J34" s="340"/>
      <c r="K34" s="341"/>
    </row>
    <row r="35" s="258" customFormat="1" ht="154.5" customHeight="1" spans="1:11">
      <c r="A35" s="192"/>
      <c r="B35" s="294"/>
      <c r="C35" s="295"/>
      <c r="D35" s="301"/>
      <c r="E35" s="296"/>
      <c r="F35" s="298"/>
      <c r="G35" s="298"/>
      <c r="H35" s="299"/>
      <c r="I35" s="192"/>
      <c r="J35" s="340"/>
      <c r="K35" s="341"/>
    </row>
    <row r="36" s="258" customFormat="1" ht="270" customHeight="1" spans="1:11">
      <c r="A36" s="192"/>
      <c r="B36" s="294"/>
      <c r="C36" s="295"/>
      <c r="D36" s="301"/>
      <c r="E36" s="302"/>
      <c r="F36" s="298"/>
      <c r="G36" s="298"/>
      <c r="H36" s="299"/>
      <c r="I36" s="192"/>
      <c r="J36" s="340"/>
      <c r="K36" s="341"/>
    </row>
    <row r="37" s="258" customFormat="1" ht="275.25" customHeight="1" spans="1:11">
      <c r="A37" s="192"/>
      <c r="B37" s="294"/>
      <c r="C37" s="295"/>
      <c r="D37" s="301"/>
      <c r="E37" s="302"/>
      <c r="F37" s="298"/>
      <c r="G37" s="298"/>
      <c r="H37" s="299"/>
      <c r="I37" s="192"/>
      <c r="J37" s="340"/>
      <c r="K37" s="343"/>
    </row>
    <row r="38" s="259" customFormat="1" ht="214" customHeight="1" spans="1:13">
      <c r="A38" s="202"/>
      <c r="B38" s="303"/>
      <c r="C38" s="304"/>
      <c r="D38" s="305"/>
      <c r="E38" s="306"/>
      <c r="F38" s="307"/>
      <c r="G38" s="307"/>
      <c r="H38" s="308"/>
      <c r="I38" s="202"/>
      <c r="J38" s="344"/>
      <c r="K38" s="345"/>
      <c r="L38" s="346"/>
      <c r="M38" s="346"/>
    </row>
    <row r="39" s="163" customFormat="1" ht="138" customHeight="1" spans="1:15">
      <c r="A39" s="202"/>
      <c r="B39" s="309"/>
      <c r="C39" s="304"/>
      <c r="D39" s="310"/>
      <c r="E39" s="311"/>
      <c r="F39" s="312"/>
      <c r="G39" s="312"/>
      <c r="H39" s="313"/>
      <c r="I39" s="202"/>
      <c r="J39" s="202"/>
      <c r="K39" s="345"/>
      <c r="O39" s="347"/>
    </row>
    <row r="40" ht="303.75" customHeight="1" spans="1:11">
      <c r="A40" s="314"/>
      <c r="B40" s="288"/>
      <c r="C40" s="304"/>
      <c r="D40" s="290"/>
      <c r="E40" s="315"/>
      <c r="F40" s="292"/>
      <c r="G40" s="292"/>
      <c r="H40" s="293"/>
      <c r="I40" s="186"/>
      <c r="J40" s="186"/>
      <c r="K40" s="348"/>
    </row>
    <row r="41" ht="266" customHeight="1" spans="1:10">
      <c r="A41" s="244"/>
      <c r="B41" s="245"/>
      <c r="C41" s="304"/>
      <c r="D41" s="290"/>
      <c r="E41" s="315"/>
      <c r="F41" s="292"/>
      <c r="G41" s="292"/>
      <c r="H41" s="293"/>
      <c r="I41" s="244"/>
      <c r="J41" s="186"/>
    </row>
    <row r="42" ht="120.75" customHeight="1" spans="1:10">
      <c r="A42" s="251"/>
      <c r="B42" s="252"/>
      <c r="C42" s="253"/>
      <c r="D42" s="316"/>
      <c r="E42" s="317"/>
      <c r="F42" s="318"/>
      <c r="G42" s="318"/>
      <c r="H42" s="319"/>
      <c r="I42" s="251"/>
      <c r="J42" s="349"/>
    </row>
    <row r="43" ht="120.75" customHeight="1" spans="1:10">
      <c r="A43" s="251"/>
      <c r="B43" s="252"/>
      <c r="C43" s="253"/>
      <c r="D43" s="316"/>
      <c r="E43" s="320"/>
      <c r="F43" s="318"/>
      <c r="G43" s="318"/>
      <c r="H43" s="319"/>
      <c r="I43" s="251"/>
      <c r="J43" s="349"/>
    </row>
    <row r="44" ht="16.5" customHeight="1" spans="1:10">
      <c r="A44" s="321"/>
      <c r="B44" s="322"/>
      <c r="C44" s="323"/>
      <c r="D44" s="324"/>
      <c r="E44" s="325"/>
      <c r="F44" s="325"/>
      <c r="G44" s="326"/>
      <c r="H44" s="319"/>
      <c r="I44" s="350"/>
      <c r="J44" s="164"/>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6" sqref="D6"/>
    </sheetView>
  </sheetViews>
  <sheetFormatPr defaultColWidth="11" defaultRowHeight="12.75"/>
  <cols>
    <col min="2" max="2" width="14.7142857142857" customWidth="1"/>
    <col min="3" max="3" width="7.42857142857143" customWidth="1"/>
    <col min="4" max="4" width="11.4285714285714" style="101"/>
  </cols>
  <sheetData>
    <row r="1" ht="13.5"/>
    <row r="2" spans="2:5">
      <c r="B2" s="235" t="s">
        <v>39</v>
      </c>
      <c r="C2" s="236"/>
      <c r="D2" s="237" t="s">
        <v>40</v>
      </c>
      <c r="E2" s="238" t="s">
        <v>41</v>
      </c>
    </row>
    <row r="3" ht="25.5" spans="2:5">
      <c r="B3" s="239" t="s">
        <v>42</v>
      </c>
      <c r="C3" s="240"/>
      <c r="D3" s="241" t="s">
        <v>43</v>
      </c>
      <c r="E3" s="242" t="s">
        <v>44</v>
      </c>
    </row>
    <row r="4" spans="2:5">
      <c r="B4" s="43" t="s">
        <v>48</v>
      </c>
      <c r="C4" s="43" t="s">
        <v>37</v>
      </c>
      <c r="D4" s="243" t="s">
        <v>49</v>
      </c>
      <c r="E4" s="43" t="s">
        <v>50</v>
      </c>
    </row>
    <row r="5" spans="2:5">
      <c r="B5" s="244" t="s">
        <v>71</v>
      </c>
      <c r="C5" s="245">
        <v>10</v>
      </c>
      <c r="D5" s="241">
        <f>+'E01.001 VAR. QUEJAS Y RECL'!C30</f>
        <v>12</v>
      </c>
      <c r="E5" s="246">
        <f>+'E01.001 VAR. QUEJAS Y RECL'!D30</f>
        <v>-0.583333333333333</v>
      </c>
    </row>
    <row r="6" spans="2:5">
      <c r="B6" s="244" t="s">
        <v>72</v>
      </c>
      <c r="C6" s="245">
        <v>10</v>
      </c>
      <c r="D6" s="247"/>
      <c r="E6" s="246"/>
    </row>
    <row r="7" spans="2:5">
      <c r="B7" s="244" t="s">
        <v>73</v>
      </c>
      <c r="C7" s="245">
        <v>10</v>
      </c>
      <c r="D7" s="247"/>
      <c r="E7" s="248"/>
    </row>
    <row r="8" spans="2:5">
      <c r="B8" s="244" t="s">
        <v>74</v>
      </c>
      <c r="C8" s="245">
        <v>10</v>
      </c>
      <c r="D8" s="249"/>
      <c r="E8" s="248"/>
    </row>
    <row r="9" spans="2:5">
      <c r="B9" s="244" t="s">
        <v>75</v>
      </c>
      <c r="C9" s="245">
        <v>10</v>
      </c>
      <c r="D9" s="249"/>
      <c r="E9" s="246"/>
    </row>
    <row r="10" spans="2:5">
      <c r="B10" s="244" t="s">
        <v>76</v>
      </c>
      <c r="C10" s="245">
        <v>10</v>
      </c>
      <c r="D10" s="247"/>
      <c r="E10" s="246"/>
    </row>
    <row r="11" spans="2:5">
      <c r="B11" s="244" t="s">
        <v>77</v>
      </c>
      <c r="C11" s="245">
        <v>10</v>
      </c>
      <c r="D11" s="247"/>
      <c r="E11" s="248"/>
    </row>
    <row r="12" spans="2:5">
      <c r="B12" s="244" t="s">
        <v>78</v>
      </c>
      <c r="C12" s="245">
        <v>10</v>
      </c>
      <c r="D12" s="247"/>
      <c r="E12" s="246"/>
    </row>
    <row r="13" spans="2:5">
      <c r="B13" s="244" t="s">
        <v>79</v>
      </c>
      <c r="C13" s="245">
        <v>10</v>
      </c>
      <c r="D13" s="250"/>
      <c r="E13" s="246"/>
    </row>
    <row r="14" spans="2:5">
      <c r="B14" s="244" t="s">
        <v>80</v>
      </c>
      <c r="C14" s="245">
        <v>10</v>
      </c>
      <c r="D14" s="250"/>
      <c r="E14" s="246"/>
    </row>
    <row r="15" spans="2:5">
      <c r="B15" s="244" t="s">
        <v>81</v>
      </c>
      <c r="C15" s="245">
        <v>10</v>
      </c>
      <c r="D15" s="250"/>
      <c r="E15" s="246"/>
    </row>
    <row r="16" spans="2:5">
      <c r="B16" s="244" t="s">
        <v>82</v>
      </c>
      <c r="C16" s="245">
        <v>10</v>
      </c>
      <c r="D16" s="250"/>
      <c r="E16" s="246"/>
    </row>
    <row r="17" spans="2:5">
      <c r="B17" s="251"/>
      <c r="C17" s="252"/>
      <c r="D17" s="253"/>
      <c r="E17" s="254"/>
    </row>
    <row r="20" spans="4:4">
      <c r="D20" s="255"/>
    </row>
    <row r="21" spans="14:14">
      <c r="N21" s="153"/>
    </row>
    <row r="23" spans="2:13">
      <c r="B23" s="149"/>
      <c r="M23" s="256"/>
    </row>
    <row r="25" spans="13:13">
      <c r="M25" s="153"/>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24" workbookViewId="0">
      <selection activeCell="D34" sqref="D34"/>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9" customWidth="1"/>
    <col min="6" max="6" width="21.7142857142857" style="164"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83</v>
      </c>
      <c r="C3" s="60"/>
      <c r="D3" s="60"/>
      <c r="E3" s="7" t="s">
        <v>84</v>
      </c>
      <c r="F3" s="8"/>
      <c r="G3" s="8"/>
      <c r="H3" s="9"/>
      <c r="I3" s="78" t="s">
        <v>1</v>
      </c>
      <c r="J3" s="211" t="s">
        <v>85</v>
      </c>
      <c r="K3" s="1"/>
      <c r="L3" s="1"/>
      <c r="M3" s="1"/>
    </row>
    <row r="4" ht="15" customHeight="1" spans="1:13">
      <c r="A4" s="61"/>
      <c r="B4" s="62"/>
      <c r="C4" s="62"/>
      <c r="D4" s="62"/>
      <c r="E4" s="13"/>
      <c r="F4" s="14"/>
      <c r="G4" s="14"/>
      <c r="H4" s="15"/>
      <c r="I4" s="80" t="s">
        <v>3</v>
      </c>
      <c r="J4" s="212" t="s">
        <v>4</v>
      </c>
      <c r="K4" s="1"/>
      <c r="L4" s="1"/>
      <c r="M4" s="1"/>
    </row>
    <row r="5" ht="15" customHeight="1" spans="1:13">
      <c r="A5" s="61"/>
      <c r="B5" s="62"/>
      <c r="C5" s="62"/>
      <c r="D5" s="62"/>
      <c r="E5" s="13"/>
      <c r="F5" s="14"/>
      <c r="G5" s="14"/>
      <c r="H5" s="15"/>
      <c r="I5" s="80" t="s">
        <v>5</v>
      </c>
      <c r="J5" s="213" t="s">
        <v>6</v>
      </c>
      <c r="K5" s="1"/>
      <c r="L5" s="1"/>
      <c r="M5" s="1"/>
    </row>
    <row r="6" ht="15" customHeight="1" spans="1:13">
      <c r="A6" s="61"/>
      <c r="B6" s="62"/>
      <c r="C6" s="62"/>
      <c r="D6" s="62"/>
      <c r="E6" s="13"/>
      <c r="F6" s="14"/>
      <c r="G6" s="14"/>
      <c r="H6" s="15"/>
      <c r="I6" s="83" t="s">
        <v>8</v>
      </c>
      <c r="J6" s="214" t="s">
        <v>9</v>
      </c>
      <c r="K6" s="1"/>
      <c r="L6" s="1"/>
      <c r="M6" s="1"/>
    </row>
    <row r="7" ht="24.95" customHeight="1" spans="1:10">
      <c r="A7" s="19" t="s">
        <v>10</v>
      </c>
      <c r="B7" s="20"/>
      <c r="C7" s="20"/>
      <c r="D7" s="20"/>
      <c r="E7" s="20"/>
      <c r="F7" s="20"/>
      <c r="G7" s="20"/>
      <c r="H7" s="20"/>
      <c r="I7" s="20"/>
      <c r="J7" s="85"/>
    </row>
    <row r="8" ht="20.1" customHeight="1" spans="1:10">
      <c r="A8" s="21" t="s">
        <v>11</v>
      </c>
      <c r="B8" s="22" t="s">
        <v>85</v>
      </c>
      <c r="C8" s="23"/>
      <c r="D8" s="24"/>
      <c r="E8" s="25" t="s">
        <v>12</v>
      </c>
      <c r="F8" s="26" t="s">
        <v>86</v>
      </c>
      <c r="G8" s="27"/>
      <c r="H8" s="28"/>
      <c r="I8" s="86" t="s">
        <v>14</v>
      </c>
      <c r="J8" s="87" t="s">
        <v>15</v>
      </c>
    </row>
    <row r="9" ht="24" customHeight="1" spans="1:10">
      <c r="A9" s="29"/>
      <c r="B9" s="30"/>
      <c r="C9" s="31"/>
      <c r="D9" s="32"/>
      <c r="E9" s="33"/>
      <c r="F9" s="34"/>
      <c r="G9" s="35"/>
      <c r="H9" s="36"/>
      <c r="I9" s="88" t="s">
        <v>16</v>
      </c>
      <c r="J9" s="89" t="s">
        <v>87</v>
      </c>
    </row>
    <row r="10" spans="1:10">
      <c r="A10" s="37"/>
      <c r="B10" s="38"/>
      <c r="C10" s="38"/>
      <c r="D10" s="38"/>
      <c r="E10" s="38"/>
      <c r="F10" s="38"/>
      <c r="G10" s="38"/>
      <c r="H10" s="38"/>
      <c r="I10" s="38"/>
      <c r="J10" s="90"/>
    </row>
    <row r="11" ht="115.5" customHeight="1" spans="1:10">
      <c r="A11" s="39" t="s">
        <v>17</v>
      </c>
      <c r="B11" s="44" t="s">
        <v>88</v>
      </c>
      <c r="C11" s="45"/>
      <c r="D11" s="45"/>
      <c r="E11" s="45"/>
      <c r="F11" s="46"/>
      <c r="G11" s="43" t="s">
        <v>19</v>
      </c>
      <c r="H11" s="44" t="s">
        <v>89</v>
      </c>
      <c r="I11" s="45"/>
      <c r="J11" s="215"/>
    </row>
    <row r="12" ht="106.5" customHeight="1" spans="1:15">
      <c r="A12" s="39" t="s">
        <v>21</v>
      </c>
      <c r="B12" s="44" t="s">
        <v>90</v>
      </c>
      <c r="C12" s="45"/>
      <c r="D12" s="45"/>
      <c r="E12" s="45"/>
      <c r="F12" s="46"/>
      <c r="G12" s="43" t="s">
        <v>23</v>
      </c>
      <c r="H12" s="165" t="s">
        <v>91</v>
      </c>
      <c r="I12" s="216"/>
      <c r="J12" s="217"/>
      <c r="O12" s="218"/>
    </row>
    <row r="13" ht="172.5" customHeight="1" spans="1:10">
      <c r="A13" s="39" t="s">
        <v>25</v>
      </c>
      <c r="B13" s="44" t="s">
        <v>92</v>
      </c>
      <c r="C13" s="45"/>
      <c r="D13" s="45"/>
      <c r="E13" s="45"/>
      <c r="F13" s="46"/>
      <c r="G13" s="43" t="s">
        <v>27</v>
      </c>
      <c r="H13" s="44" t="s">
        <v>93</v>
      </c>
      <c r="I13" s="45"/>
      <c r="J13" s="215"/>
    </row>
    <row r="14" ht="25.5" spans="1:10">
      <c r="A14" s="39" t="s">
        <v>29</v>
      </c>
      <c r="B14" s="44" t="s">
        <v>94</v>
      </c>
      <c r="C14" s="45"/>
      <c r="D14" s="45"/>
      <c r="E14" s="45"/>
      <c r="F14" s="46"/>
      <c r="G14" s="43" t="s">
        <v>31</v>
      </c>
      <c r="H14" s="44" t="s">
        <v>95</v>
      </c>
      <c r="I14" s="45"/>
      <c r="J14" s="215"/>
    </row>
    <row r="15" ht="38.25" customHeight="1" spans="1:14">
      <c r="A15" s="39" t="s">
        <v>33</v>
      </c>
      <c r="B15" s="44" t="s">
        <v>34</v>
      </c>
      <c r="C15" s="45"/>
      <c r="D15" s="45"/>
      <c r="E15" s="45"/>
      <c r="F15" s="46"/>
      <c r="G15" s="43" t="s">
        <v>35</v>
      </c>
      <c r="H15" s="47" t="s">
        <v>34</v>
      </c>
      <c r="I15" s="47"/>
      <c r="J15" s="47"/>
      <c r="N15" s="219"/>
    </row>
    <row r="16" ht="41.25" customHeight="1" spans="1:18">
      <c r="A16" s="48" t="s">
        <v>36</v>
      </c>
      <c r="B16" s="166">
        <v>0.8</v>
      </c>
      <c r="C16" s="167"/>
      <c r="D16" s="168"/>
      <c r="E16" s="52" t="s">
        <v>37</v>
      </c>
      <c r="F16" s="169">
        <v>100</v>
      </c>
      <c r="G16" s="52" t="s">
        <v>38</v>
      </c>
      <c r="H16" s="170" t="s">
        <v>96</v>
      </c>
      <c r="I16" s="220" t="s">
        <v>97</v>
      </c>
      <c r="J16" s="221" t="s">
        <v>98</v>
      </c>
      <c r="P16" s="95"/>
      <c r="Q16" s="95"/>
      <c r="R16" s="95"/>
    </row>
    <row r="17" ht="41.25" customHeight="1" spans="1:18">
      <c r="A17" s="171"/>
      <c r="B17" s="172"/>
      <c r="C17" s="173"/>
      <c r="D17" s="173"/>
      <c r="E17" s="174"/>
      <c r="F17" s="175"/>
      <c r="G17" s="174"/>
      <c r="H17" s="176"/>
      <c r="I17" s="222"/>
      <c r="J17" s="223"/>
      <c r="P17" s="95"/>
      <c r="Q17" s="95"/>
      <c r="R17" s="95"/>
    </row>
    <row r="18" ht="13.5" spans="1:10">
      <c r="A18" s="55"/>
      <c r="B18" s="56"/>
      <c r="C18" s="56"/>
      <c r="D18" s="56"/>
      <c r="E18" s="56"/>
      <c r="F18" s="56"/>
      <c r="G18" s="56"/>
      <c r="H18" s="56"/>
      <c r="I18" s="56"/>
      <c r="J18" s="96"/>
    </row>
    <row r="19" ht="15" customHeight="1" spans="1:13">
      <c r="A19" s="59"/>
      <c r="B19" s="60" t="s">
        <v>83</v>
      </c>
      <c r="C19" s="60"/>
      <c r="D19" s="60"/>
      <c r="E19" s="7" t="s">
        <v>84</v>
      </c>
      <c r="F19" s="8"/>
      <c r="G19" s="8"/>
      <c r="H19" s="9"/>
      <c r="I19" s="78" t="s">
        <v>1</v>
      </c>
      <c r="J19" s="211" t="s">
        <v>85</v>
      </c>
      <c r="K19" s="1"/>
      <c r="L19" s="1"/>
      <c r="M19" s="1"/>
    </row>
    <row r="20" ht="15" customHeight="1" spans="1:13">
      <c r="A20" s="61"/>
      <c r="B20" s="62"/>
      <c r="C20" s="62"/>
      <c r="D20" s="62"/>
      <c r="E20" s="13"/>
      <c r="F20" s="14"/>
      <c r="G20" s="14"/>
      <c r="H20" s="15"/>
      <c r="I20" s="80" t="s">
        <v>3</v>
      </c>
      <c r="J20" s="212" t="s">
        <v>99</v>
      </c>
      <c r="K20" s="1"/>
      <c r="L20" s="1"/>
      <c r="M20" s="1"/>
    </row>
    <row r="21" ht="15" customHeight="1" spans="1:13">
      <c r="A21" s="61"/>
      <c r="B21" s="62"/>
      <c r="C21" s="62"/>
      <c r="D21" s="62"/>
      <c r="E21" s="13"/>
      <c r="F21" s="14"/>
      <c r="G21" s="14"/>
      <c r="H21" s="15"/>
      <c r="I21" s="80" t="s">
        <v>5</v>
      </c>
      <c r="J21" s="213" t="s">
        <v>6</v>
      </c>
      <c r="K21" s="1"/>
      <c r="L21" s="1"/>
      <c r="M21" s="1"/>
    </row>
    <row r="22" ht="15" customHeight="1" spans="1:13">
      <c r="A22" s="61"/>
      <c r="B22" s="62"/>
      <c r="C22" s="62"/>
      <c r="D22" s="62"/>
      <c r="E22" s="13"/>
      <c r="F22" s="14"/>
      <c r="G22" s="14"/>
      <c r="H22" s="15"/>
      <c r="I22" s="83" t="s">
        <v>8</v>
      </c>
      <c r="J22" s="214" t="s">
        <v>9</v>
      </c>
      <c r="K22" s="1"/>
      <c r="L22" s="1"/>
      <c r="M22" s="1"/>
    </row>
    <row r="23" ht="24.95" customHeight="1" spans="1:12">
      <c r="A23" s="177" t="s">
        <v>100</v>
      </c>
      <c r="B23" s="178"/>
      <c r="C23" s="178"/>
      <c r="D23" s="178"/>
      <c r="E23" s="178"/>
      <c r="F23" s="178"/>
      <c r="G23" s="178"/>
      <c r="H23" s="178"/>
      <c r="I23" s="178"/>
      <c r="J23" s="224"/>
      <c r="L23" s="225"/>
    </row>
    <row r="24" ht="34.5" customHeight="1" spans="1:12">
      <c r="A24" s="29" t="s">
        <v>48</v>
      </c>
      <c r="B24" s="143" t="s">
        <v>37</v>
      </c>
      <c r="C24" s="143" t="s">
        <v>49</v>
      </c>
      <c r="D24" s="33" t="s">
        <v>50</v>
      </c>
      <c r="E24" s="33" t="s">
        <v>51</v>
      </c>
      <c r="F24" s="33" t="s">
        <v>52</v>
      </c>
      <c r="G24" s="179"/>
      <c r="H24" s="33" t="s">
        <v>53</v>
      </c>
      <c r="I24" s="33" t="s">
        <v>54</v>
      </c>
      <c r="J24" s="226" t="s">
        <v>55</v>
      </c>
      <c r="L24" s="225"/>
    </row>
    <row r="25" ht="51" hidden="1" spans="1:10">
      <c r="A25" s="180">
        <v>41670</v>
      </c>
      <c r="B25" s="181">
        <f>+F16</f>
        <v>100</v>
      </c>
      <c r="C25" s="182">
        <f>95.17/100</f>
        <v>0.9517</v>
      </c>
      <c r="D25" s="183">
        <f>+(C25/B25)*100</f>
        <v>0.9517</v>
      </c>
      <c r="E25" s="47" t="s">
        <v>101</v>
      </c>
      <c r="F25" s="184" t="s">
        <v>102</v>
      </c>
      <c r="G25" s="185"/>
      <c r="H25" s="44" t="s">
        <v>103</v>
      </c>
      <c r="I25" s="180">
        <v>41670</v>
      </c>
      <c r="J25" s="227" t="s">
        <v>59</v>
      </c>
    </row>
    <row r="26" ht="76.5" hidden="1" customHeight="1" spans="1:10">
      <c r="A26" s="180">
        <v>41698</v>
      </c>
      <c r="B26" s="181">
        <f>+F16</f>
        <v>100</v>
      </c>
      <c r="C26" s="182">
        <f>97.43/100</f>
        <v>0.9743</v>
      </c>
      <c r="D26" s="183">
        <f>+(C26/B26)*100</f>
        <v>0.9743</v>
      </c>
      <c r="E26" s="47" t="s">
        <v>104</v>
      </c>
      <c r="F26" s="184" t="s">
        <v>102</v>
      </c>
      <c r="G26" s="185"/>
      <c r="H26" s="44" t="s">
        <v>103</v>
      </c>
      <c r="I26" s="180">
        <v>41698</v>
      </c>
      <c r="J26" s="227" t="s">
        <v>59</v>
      </c>
    </row>
    <row r="27" ht="91.5" hidden="1" customHeight="1" spans="1:10">
      <c r="A27" s="180">
        <v>41728</v>
      </c>
      <c r="B27" s="181">
        <f>+F16</f>
        <v>100</v>
      </c>
      <c r="C27" s="182">
        <f>93.28/100</f>
        <v>0.9328</v>
      </c>
      <c r="D27" s="183">
        <f>+(C27/B27)*100</f>
        <v>0.9328</v>
      </c>
      <c r="E27" s="47" t="s">
        <v>105</v>
      </c>
      <c r="F27" s="184" t="s">
        <v>102</v>
      </c>
      <c r="G27" s="185"/>
      <c r="H27" s="44" t="s">
        <v>103</v>
      </c>
      <c r="I27" s="180">
        <v>41728</v>
      </c>
      <c r="J27" s="227" t="s">
        <v>59</v>
      </c>
    </row>
    <row r="28" ht="129" hidden="1" customHeight="1" spans="1:10">
      <c r="A28" s="145" t="s">
        <v>63</v>
      </c>
      <c r="B28" s="181">
        <f>+F16</f>
        <v>100</v>
      </c>
      <c r="C28" s="182">
        <f>97.29/100</f>
        <v>0.9729</v>
      </c>
      <c r="D28" s="183">
        <f>+(C28/B28)*100</f>
        <v>0.9729</v>
      </c>
      <c r="E28" s="47" t="s">
        <v>106</v>
      </c>
      <c r="F28" s="184" t="s">
        <v>102</v>
      </c>
      <c r="G28" s="185"/>
      <c r="H28" s="44" t="s">
        <v>103</v>
      </c>
      <c r="I28" s="145" t="s">
        <v>63</v>
      </c>
      <c r="J28" s="227" t="s">
        <v>59</v>
      </c>
    </row>
    <row r="29" ht="78" hidden="1" customHeight="1" spans="1:10">
      <c r="A29" s="180">
        <v>41790</v>
      </c>
      <c r="B29" s="181">
        <f>+B28</f>
        <v>100</v>
      </c>
      <c r="C29" s="182">
        <f>93.27/100</f>
        <v>0.9327</v>
      </c>
      <c r="D29" s="183">
        <f>+(C29/B30)*100</f>
        <v>0.9327</v>
      </c>
      <c r="E29" s="47" t="s">
        <v>107</v>
      </c>
      <c r="F29" s="184" t="s">
        <v>102</v>
      </c>
      <c r="G29" s="185"/>
      <c r="H29" s="44" t="s">
        <v>103</v>
      </c>
      <c r="I29" s="180">
        <v>41790</v>
      </c>
      <c r="J29" s="227" t="s">
        <v>59</v>
      </c>
    </row>
    <row r="30" ht="78" hidden="1" customHeight="1" spans="1:10">
      <c r="A30" s="180">
        <v>41820</v>
      </c>
      <c r="B30" s="181">
        <f>+B25</f>
        <v>100</v>
      </c>
      <c r="C30" s="182">
        <f>95.91/100</f>
        <v>0.9591</v>
      </c>
      <c r="D30" s="183">
        <f>+(C30/B30)*100</f>
        <v>0.9591</v>
      </c>
      <c r="E30" s="47" t="s">
        <v>101</v>
      </c>
      <c r="F30" s="184" t="s">
        <v>102</v>
      </c>
      <c r="G30" s="185"/>
      <c r="H30" s="44" t="s">
        <v>103</v>
      </c>
      <c r="I30" s="180">
        <v>41820</v>
      </c>
      <c r="J30" s="227" t="s">
        <v>59</v>
      </c>
    </row>
    <row r="31" ht="76.5" hidden="1" spans="1:10">
      <c r="A31" s="180">
        <v>41851</v>
      </c>
      <c r="B31" s="181">
        <f>+B30</f>
        <v>100</v>
      </c>
      <c r="C31" s="182">
        <f>88.85/100</f>
        <v>0.8885</v>
      </c>
      <c r="D31" s="183">
        <f>+(C31/B31)*100</f>
        <v>0.8885</v>
      </c>
      <c r="E31" s="47" t="s">
        <v>107</v>
      </c>
      <c r="F31" s="184" t="s">
        <v>102</v>
      </c>
      <c r="G31" s="185"/>
      <c r="H31" s="44" t="s">
        <v>103</v>
      </c>
      <c r="I31" s="180">
        <v>41851</v>
      </c>
      <c r="J31" s="227" t="s">
        <v>59</v>
      </c>
    </row>
    <row r="32" ht="199.5" customHeight="1" spans="1:10">
      <c r="A32" s="186" t="s">
        <v>68</v>
      </c>
      <c r="B32" s="146">
        <v>100</v>
      </c>
      <c r="C32" s="187">
        <v>0.8408</v>
      </c>
      <c r="D32" s="188">
        <v>0.8408</v>
      </c>
      <c r="E32" s="189" t="s">
        <v>108</v>
      </c>
      <c r="F32" s="190" t="s">
        <v>109</v>
      </c>
      <c r="G32" s="190"/>
      <c r="H32" s="191" t="s">
        <v>103</v>
      </c>
      <c r="I32" s="186" t="s">
        <v>68</v>
      </c>
      <c r="J32" s="228" t="s">
        <v>59</v>
      </c>
    </row>
    <row r="33" s="162" customFormat="1" ht="147" customHeight="1" spans="1:10">
      <c r="A33" s="192"/>
      <c r="B33" s="193"/>
      <c r="C33" s="194"/>
      <c r="D33" s="195"/>
      <c r="E33" s="196"/>
      <c r="F33" s="197"/>
      <c r="G33" s="197"/>
      <c r="H33" s="198"/>
      <c r="I33" s="192"/>
      <c r="J33" s="229"/>
    </row>
    <row r="34" ht="121.5" customHeight="1" spans="1:10">
      <c r="A34" s="186"/>
      <c r="B34" s="146"/>
      <c r="C34" s="159"/>
      <c r="D34" s="195"/>
      <c r="E34" s="189"/>
      <c r="F34" s="190"/>
      <c r="G34" s="190"/>
      <c r="H34" s="191"/>
      <c r="I34" s="186"/>
      <c r="J34" s="228"/>
    </row>
    <row r="35" s="162" customFormat="1" ht="118.5" customHeight="1" spans="1:10">
      <c r="A35" s="192"/>
      <c r="B35" s="193"/>
      <c r="C35" s="199"/>
      <c r="D35" s="195"/>
      <c r="E35" s="196"/>
      <c r="F35" s="197"/>
      <c r="G35" s="197"/>
      <c r="H35" s="198"/>
      <c r="I35" s="192"/>
      <c r="J35" s="229"/>
    </row>
    <row r="36" s="162" customFormat="1" ht="120" customHeight="1" spans="1:10">
      <c r="A36" s="192"/>
      <c r="B36" s="193"/>
      <c r="C36" s="194"/>
      <c r="D36" s="195"/>
      <c r="E36" s="196"/>
      <c r="F36" s="197"/>
      <c r="G36" s="197"/>
      <c r="H36" s="198"/>
      <c r="I36" s="192"/>
      <c r="J36" s="229"/>
    </row>
    <row r="37" ht="114.75" hidden="1" customHeight="1" spans="1:10">
      <c r="A37" s="186"/>
      <c r="B37" s="146"/>
      <c r="C37" s="200"/>
      <c r="D37" s="188"/>
      <c r="E37" s="189"/>
      <c r="F37" s="190"/>
      <c r="G37" s="190"/>
      <c r="H37" s="191"/>
      <c r="I37" s="186"/>
      <c r="J37" s="228"/>
    </row>
    <row r="38" s="162" customFormat="1" ht="143.25" customHeight="1" spans="1:10">
      <c r="A38" s="192"/>
      <c r="B38" s="193"/>
      <c r="C38" s="201"/>
      <c r="D38" s="195"/>
      <c r="E38" s="196"/>
      <c r="F38" s="197"/>
      <c r="G38" s="197"/>
      <c r="H38" s="198"/>
      <c r="I38" s="192"/>
      <c r="J38" s="229"/>
    </row>
    <row r="39" s="162" customFormat="1" ht="138.75" customHeight="1" spans="1:10">
      <c r="A39" s="192"/>
      <c r="B39" s="193"/>
      <c r="C39" s="150"/>
      <c r="D39" s="195"/>
      <c r="E39" s="196"/>
      <c r="F39" s="197"/>
      <c r="G39" s="197"/>
      <c r="H39" s="198"/>
      <c r="I39" s="192"/>
      <c r="J39" s="229"/>
    </row>
    <row r="40" s="162" customFormat="1" ht="129.75" customHeight="1" spans="1:10">
      <c r="A40" s="192"/>
      <c r="B40" s="193"/>
      <c r="C40" s="150"/>
      <c r="D40" s="195"/>
      <c r="E40" s="196"/>
      <c r="F40" s="197"/>
      <c r="G40" s="197"/>
      <c r="H40" s="198"/>
      <c r="I40" s="192"/>
      <c r="J40" s="229"/>
    </row>
    <row r="41" s="163" customFormat="1" ht="136.5" customHeight="1" spans="1:17">
      <c r="A41" s="202"/>
      <c r="B41" s="203"/>
      <c r="C41" s="204"/>
      <c r="D41" s="205"/>
      <c r="E41" s="206"/>
      <c r="F41" s="207"/>
      <c r="G41" s="207"/>
      <c r="H41" s="208"/>
      <c r="I41" s="202"/>
      <c r="J41" s="230"/>
      <c r="Q41" s="231"/>
    </row>
    <row r="42" s="163" customFormat="1" ht="134.25" customHeight="1" spans="1:10">
      <c r="A42" s="202"/>
      <c r="B42" s="203"/>
      <c r="C42" s="204"/>
      <c r="D42" s="205"/>
      <c r="E42" s="206"/>
      <c r="F42" s="207"/>
      <c r="G42" s="207"/>
      <c r="H42" s="208"/>
      <c r="I42" s="202"/>
      <c r="J42" s="230"/>
    </row>
    <row r="43" ht="123.75" customHeight="1" spans="1:10">
      <c r="A43" s="186"/>
      <c r="B43" s="146"/>
      <c r="C43" s="204"/>
      <c r="D43" s="205"/>
      <c r="E43" s="189"/>
      <c r="F43" s="190"/>
      <c r="G43" s="190"/>
      <c r="H43" s="191"/>
      <c r="I43" s="186"/>
      <c r="J43" s="228"/>
    </row>
    <row r="44" ht="135.75" customHeight="1" spans="1:19">
      <c r="A44" s="186"/>
      <c r="B44" s="146"/>
      <c r="C44" s="204"/>
      <c r="D44" s="205"/>
      <c r="E44" s="189"/>
      <c r="F44" s="190"/>
      <c r="G44" s="190"/>
      <c r="H44" s="191"/>
      <c r="I44" s="186"/>
      <c r="J44" s="228"/>
      <c r="S44" s="76"/>
    </row>
    <row r="45" ht="15" spans="3:19">
      <c r="C45" s="209"/>
      <c r="D45" s="210"/>
      <c r="S45" s="76"/>
    </row>
    <row r="46" ht="15" spans="3:19">
      <c r="C46" s="209"/>
      <c r="D46" s="210"/>
      <c r="S46" s="76"/>
    </row>
    <row r="47" ht="15" spans="3:4">
      <c r="C47" s="209"/>
      <c r="D47" s="210"/>
    </row>
    <row r="48" ht="15" spans="3:4">
      <c r="C48" s="209"/>
      <c r="D48" s="210"/>
    </row>
    <row r="49" ht="15" spans="3:4">
      <c r="C49" s="209"/>
      <c r="D49" s="210"/>
    </row>
    <row r="50" ht="15" spans="3:4">
      <c r="C50" s="209"/>
      <c r="D50" s="210"/>
    </row>
    <row r="51" ht="15" spans="3:4">
      <c r="C51" s="209"/>
      <c r="D51" s="210"/>
    </row>
    <row r="52" ht="15" spans="3:4">
      <c r="C52" s="209"/>
      <c r="D52" s="210"/>
    </row>
    <row r="53" ht="15" spans="3:4">
      <c r="C53" s="209"/>
      <c r="D53" s="210"/>
    </row>
    <row r="54" ht="15" spans="3:4">
      <c r="C54" s="209"/>
      <c r="D54" s="210"/>
    </row>
    <row r="55" ht="15" spans="3:4">
      <c r="C55" s="209"/>
      <c r="D55" s="210"/>
    </row>
    <row r="56" ht="15" spans="3:4">
      <c r="C56" s="209"/>
      <c r="D56" s="210"/>
    </row>
    <row r="57" ht="15" spans="3:4">
      <c r="C57" s="209"/>
      <c r="D57" s="210"/>
    </row>
    <row r="58" ht="15" spans="3:4">
      <c r="C58" s="209"/>
      <c r="D58" s="210"/>
    </row>
    <row r="59" ht="15" spans="3:4">
      <c r="C59" s="209"/>
      <c r="D59" s="210"/>
    </row>
    <row r="60" ht="15" spans="3:4">
      <c r="C60" s="209"/>
      <c r="D60" s="210"/>
    </row>
    <row r="61" ht="15" spans="3:4">
      <c r="C61" s="209"/>
      <c r="D61" s="210"/>
    </row>
    <row r="62" spans="3:4">
      <c r="C62" s="209"/>
      <c r="D62" s="209"/>
    </row>
    <row r="81" spans="1:9">
      <c r="A81" s="126"/>
      <c r="B81" s="126"/>
      <c r="C81" s="131"/>
      <c r="D81" s="126"/>
      <c r="E81" s="126"/>
      <c r="F81" s="126"/>
      <c r="G81" s="232"/>
      <c r="H81" s="232"/>
      <c r="I81" s="232"/>
    </row>
    <row r="82" spans="3:9">
      <c r="C82" s="101"/>
      <c r="D82" s="101"/>
      <c r="F82" s="159"/>
      <c r="I82" s="101"/>
    </row>
    <row r="83" spans="1:9">
      <c r="A83" s="233"/>
      <c r="B83" s="233"/>
      <c r="C83" s="101"/>
      <c r="D83" s="101"/>
      <c r="E83" s="101"/>
      <c r="F83" s="101"/>
      <c r="G83" s="76"/>
      <c r="I83" s="101"/>
    </row>
    <row r="84" spans="1:9">
      <c r="A84" s="233"/>
      <c r="B84" s="233"/>
      <c r="C84" s="101"/>
      <c r="D84" s="101"/>
      <c r="E84" s="234"/>
      <c r="F84" s="101"/>
      <c r="G84" s="76"/>
      <c r="H84" s="76"/>
      <c r="I84" s="234"/>
    </row>
    <row r="85" spans="1:9">
      <c r="A85" s="76"/>
      <c r="C85" s="101"/>
      <c r="D85" s="101"/>
      <c r="E85" s="234"/>
      <c r="F85" s="101"/>
      <c r="G85" s="76"/>
      <c r="H85" s="76"/>
      <c r="I85" s="101"/>
    </row>
    <row r="86" spans="3:9">
      <c r="C86" s="101"/>
      <c r="D86" s="101"/>
      <c r="E86" s="234"/>
      <c r="F86" s="234"/>
      <c r="G86" s="76"/>
      <c r="H86" s="76"/>
      <c r="I86" s="101"/>
    </row>
    <row r="87" spans="1:9">
      <c r="A87" s="233"/>
      <c r="B87" s="233"/>
      <c r="C87" s="101"/>
      <c r="D87" s="101"/>
      <c r="E87" s="234"/>
      <c r="F87" s="234"/>
      <c r="G87" s="76"/>
      <c r="H87" s="76"/>
      <c r="I87" s="101"/>
    </row>
    <row r="88" spans="3:9">
      <c r="C88" s="101"/>
      <c r="D88" s="101"/>
      <c r="E88" s="234"/>
      <c r="F88" s="234"/>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H31" sqref="H31"/>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96</v>
      </c>
      <c r="D4" s="141" t="s">
        <v>97</v>
      </c>
      <c r="E4" s="142" t="s">
        <v>98</v>
      </c>
    </row>
    <row r="5" spans="2:5">
      <c r="B5" s="29" t="s">
        <v>48</v>
      </c>
      <c r="C5" s="143" t="s">
        <v>37</v>
      </c>
      <c r="D5" s="143" t="s">
        <v>49</v>
      </c>
      <c r="E5" s="144" t="s">
        <v>50</v>
      </c>
    </row>
    <row r="6" spans="2:7">
      <c r="B6" s="145" t="s">
        <v>71</v>
      </c>
      <c r="C6" s="146">
        <v>100</v>
      </c>
      <c r="D6" s="147">
        <f>+'E01.002 EFECT RTA'!C32</f>
        <v>0.8408</v>
      </c>
      <c r="E6" s="148">
        <f>+'E01.002 EFECT RTA'!D32</f>
        <v>0.8408</v>
      </c>
      <c r="G6" s="149"/>
    </row>
    <row r="7" spans="2:5">
      <c r="B7" s="145" t="s">
        <v>72</v>
      </c>
      <c r="C7" s="146">
        <v>100</v>
      </c>
      <c r="D7" s="150"/>
      <c r="E7" s="151"/>
    </row>
    <row r="8" spans="2:5">
      <c r="B8" s="145" t="s">
        <v>73</v>
      </c>
      <c r="C8" s="146">
        <v>100</v>
      </c>
      <c r="D8" s="150"/>
      <c r="E8" s="151"/>
    </row>
    <row r="9" spans="2:8">
      <c r="B9" s="145" t="s">
        <v>74</v>
      </c>
      <c r="C9" s="146">
        <v>100</v>
      </c>
      <c r="D9" s="150"/>
      <c r="E9" s="151"/>
      <c r="G9" s="152"/>
      <c r="H9" s="153"/>
    </row>
    <row r="10" spans="2:5">
      <c r="B10" s="145" t="s">
        <v>75</v>
      </c>
      <c r="C10" s="146">
        <v>100</v>
      </c>
      <c r="D10" s="147"/>
      <c r="E10" s="151"/>
    </row>
    <row r="11" spans="2:5">
      <c r="B11" s="145" t="s">
        <v>76</v>
      </c>
      <c r="C11" s="146">
        <v>100</v>
      </c>
      <c r="D11" s="147"/>
      <c r="E11" s="151"/>
    </row>
    <row r="12" spans="2:5">
      <c r="B12" s="145" t="s">
        <v>77</v>
      </c>
      <c r="C12" s="146">
        <v>100</v>
      </c>
      <c r="D12" s="150"/>
      <c r="E12" s="151"/>
    </row>
    <row r="13" spans="2:5">
      <c r="B13" s="145" t="s">
        <v>78</v>
      </c>
      <c r="C13" s="146">
        <v>100</v>
      </c>
      <c r="D13" s="147"/>
      <c r="E13" s="151"/>
    </row>
    <row r="14" spans="2:5">
      <c r="B14" s="145" t="s">
        <v>79</v>
      </c>
      <c r="C14" s="146">
        <v>100</v>
      </c>
      <c r="D14" s="147"/>
      <c r="E14" s="154"/>
    </row>
    <row r="15" spans="2:5">
      <c r="B15" s="145" t="s">
        <v>80</v>
      </c>
      <c r="C15" s="146">
        <v>100</v>
      </c>
      <c r="D15" s="147"/>
      <c r="E15" s="154"/>
    </row>
    <row r="16" spans="2:5">
      <c r="B16" s="145" t="s">
        <v>81</v>
      </c>
      <c r="C16" s="146">
        <v>100</v>
      </c>
      <c r="D16" s="147"/>
      <c r="E16" s="154"/>
    </row>
    <row r="17" spans="2:5">
      <c r="B17" s="69" t="s">
        <v>82</v>
      </c>
      <c r="C17" s="155">
        <v>100</v>
      </c>
      <c r="D17" s="156"/>
      <c r="E17" s="154"/>
    </row>
    <row r="18" spans="5:5">
      <c r="E18" s="149"/>
    </row>
    <row r="19" spans="4:5">
      <c r="D19" s="157"/>
      <c r="E19" s="149"/>
    </row>
    <row r="20" spans="4:4">
      <c r="D20" s="158"/>
    </row>
    <row r="21" spans="4:4">
      <c r="D21" s="158"/>
    </row>
    <row r="22" spans="4:4">
      <c r="D22" s="159"/>
    </row>
    <row r="23" spans="4:4">
      <c r="D23" s="158"/>
    </row>
    <row r="24" spans="4:4">
      <c r="D24" s="158"/>
    </row>
    <row r="25" spans="4:4">
      <c r="D25" s="160"/>
    </row>
    <row r="26" spans="4:4">
      <c r="D26" s="160"/>
    </row>
    <row r="27" spans="4:4">
      <c r="D27" s="161"/>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H21" sqref="H21:I21"/>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110</v>
      </c>
      <c r="C3" s="104"/>
      <c r="D3" s="104"/>
      <c r="E3" s="105"/>
      <c r="O3" s="125"/>
      <c r="P3" s="126"/>
      <c r="Q3" s="126"/>
      <c r="R3" s="126"/>
      <c r="S3" s="126"/>
      <c r="T3" s="126"/>
      <c r="U3" s="126"/>
      <c r="V3" s="125"/>
      <c r="W3" s="125"/>
      <c r="X3" s="125"/>
      <c r="Y3" s="125"/>
      <c r="Z3" s="125"/>
      <c r="AA3" s="125"/>
      <c r="AB3" s="125"/>
      <c r="AC3" s="125"/>
      <c r="AD3" s="125"/>
    </row>
    <row r="4" spans="2:30">
      <c r="B4" s="106" t="s">
        <v>111</v>
      </c>
      <c r="C4" s="107"/>
      <c r="D4" s="107" t="s">
        <v>112</v>
      </c>
      <c r="E4" s="108"/>
      <c r="O4" s="125"/>
      <c r="P4" s="126"/>
      <c r="Q4" s="126"/>
      <c r="R4" s="126"/>
      <c r="S4" s="131"/>
      <c r="T4" s="131"/>
      <c r="U4" s="131"/>
      <c r="V4" s="125"/>
      <c r="W4" s="125"/>
      <c r="X4" s="125"/>
      <c r="Y4" s="125"/>
      <c r="Z4" s="125"/>
      <c r="AA4" s="125"/>
      <c r="AB4" s="125"/>
      <c r="AC4" s="125"/>
      <c r="AD4" s="125"/>
    </row>
    <row r="5" ht="62.25" customHeight="1" spans="2:30">
      <c r="B5" s="109" t="s">
        <v>113</v>
      </c>
      <c r="C5" s="110"/>
      <c r="D5" s="111">
        <v>31</v>
      </c>
      <c r="E5" s="112"/>
      <c r="O5" s="125"/>
      <c r="P5" s="127"/>
      <c r="Q5" s="127"/>
      <c r="R5" s="132"/>
      <c r="S5" s="133"/>
      <c r="T5" s="134"/>
      <c r="U5" s="135"/>
      <c r="V5" s="125"/>
      <c r="W5" s="125"/>
      <c r="X5" s="125"/>
      <c r="Y5" s="125"/>
      <c r="Z5" s="125"/>
      <c r="AA5" s="125"/>
      <c r="AB5" s="125"/>
      <c r="AC5" s="125"/>
      <c r="AD5" s="125"/>
    </row>
    <row r="6" ht="14.25" spans="2:30">
      <c r="B6" s="109" t="s">
        <v>114</v>
      </c>
      <c r="C6" s="110"/>
      <c r="D6" s="111"/>
      <c r="E6" s="112"/>
      <c r="O6" s="125"/>
      <c r="P6" s="127"/>
      <c r="Q6" s="127"/>
      <c r="R6" s="132"/>
      <c r="S6" s="133"/>
      <c r="T6" s="134"/>
      <c r="U6" s="135"/>
      <c r="V6" s="125"/>
      <c r="W6" s="125"/>
      <c r="X6" s="125"/>
      <c r="Y6" s="125"/>
      <c r="Z6" s="125"/>
      <c r="AA6" s="125"/>
      <c r="AB6" s="125"/>
      <c r="AC6" s="125"/>
      <c r="AD6" s="125"/>
    </row>
    <row r="7" ht="14.25" spans="2:30">
      <c r="B7" s="109" t="s">
        <v>115</v>
      </c>
      <c r="C7" s="110"/>
      <c r="D7" s="111"/>
      <c r="E7" s="112"/>
      <c r="O7" s="125"/>
      <c r="P7" s="127"/>
      <c r="Q7" s="127"/>
      <c r="R7" s="132"/>
      <c r="S7" s="133"/>
      <c r="T7" s="134"/>
      <c r="U7" s="135"/>
      <c r="V7" s="125"/>
      <c r="W7" s="125"/>
      <c r="X7" s="125"/>
      <c r="Y7" s="125"/>
      <c r="Z7" s="125"/>
      <c r="AA7" s="125"/>
      <c r="AB7" s="125"/>
      <c r="AC7" s="125"/>
      <c r="AD7" s="125"/>
    </row>
    <row r="8" ht="14.25" spans="2:30">
      <c r="B8" s="109" t="s">
        <v>116</v>
      </c>
      <c r="C8" s="110"/>
      <c r="D8" s="111"/>
      <c r="E8" s="112"/>
      <c r="O8" s="125"/>
      <c r="P8" s="127"/>
      <c r="Q8" s="127"/>
      <c r="R8" s="132"/>
      <c r="S8" s="133"/>
      <c r="T8" s="134"/>
      <c r="U8" s="135"/>
      <c r="V8" s="125"/>
      <c r="W8" s="125"/>
      <c r="X8" s="125"/>
      <c r="Y8" s="125"/>
      <c r="Z8" s="125"/>
      <c r="AA8" s="125"/>
      <c r="AB8" s="125"/>
      <c r="AC8" s="125"/>
      <c r="AD8" s="125"/>
    </row>
    <row r="9" ht="37.5" customHeight="1" spans="2:30">
      <c r="B9" s="109" t="s">
        <v>117</v>
      </c>
      <c r="C9" s="110"/>
      <c r="D9" s="111"/>
      <c r="E9" s="112"/>
      <c r="O9" s="125"/>
      <c r="P9" s="127"/>
      <c r="Q9" s="127"/>
      <c r="R9" s="132"/>
      <c r="S9" s="133"/>
      <c r="T9" s="134"/>
      <c r="U9" s="135"/>
      <c r="V9" s="125"/>
      <c r="W9" s="125"/>
      <c r="X9" s="125"/>
      <c r="Y9" s="125"/>
      <c r="Z9" s="125"/>
      <c r="AA9" s="125"/>
      <c r="AB9" s="125"/>
      <c r="AC9" s="125"/>
      <c r="AD9" s="125"/>
    </row>
    <row r="10" ht="14.25" spans="2:30">
      <c r="B10" s="113" t="s">
        <v>118</v>
      </c>
      <c r="C10" s="114"/>
      <c r="D10" s="111"/>
      <c r="E10" s="112"/>
      <c r="O10" s="125"/>
      <c r="P10" s="127"/>
      <c r="Q10" s="127"/>
      <c r="R10" s="132"/>
      <c r="S10" s="133"/>
      <c r="T10" s="134"/>
      <c r="U10" s="135"/>
      <c r="V10" s="125"/>
      <c r="W10" s="125"/>
      <c r="X10" s="125"/>
      <c r="Y10" s="125"/>
      <c r="Z10" s="125"/>
      <c r="AA10" s="125"/>
      <c r="AB10" s="125"/>
      <c r="AC10" s="125"/>
      <c r="AD10" s="125"/>
    </row>
    <row r="11" ht="36" customHeight="1" spans="2:30">
      <c r="B11" s="113" t="s">
        <v>119</v>
      </c>
      <c r="C11" s="114"/>
      <c r="D11" s="111"/>
      <c r="E11" s="112"/>
      <c r="O11" s="125"/>
      <c r="P11" s="127"/>
      <c r="Q11" s="127"/>
      <c r="R11" s="132"/>
      <c r="S11" s="133"/>
      <c r="T11" s="134"/>
      <c r="U11" s="135"/>
      <c r="V11" s="125"/>
      <c r="W11" s="125"/>
      <c r="X11" s="125"/>
      <c r="Y11" s="125"/>
      <c r="Z11" s="125"/>
      <c r="AA11" s="125"/>
      <c r="AB11" s="125"/>
      <c r="AC11" s="125"/>
      <c r="AD11" s="125"/>
    </row>
    <row r="12" ht="27" customHeight="1" spans="2:30">
      <c r="B12" s="113" t="s">
        <v>120</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121</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122</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123</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124</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125</v>
      </c>
      <c r="B2" s="5"/>
      <c r="C2" s="5"/>
      <c r="D2" s="6"/>
      <c r="E2" s="7" t="s">
        <v>126</v>
      </c>
      <c r="F2" s="8"/>
      <c r="G2" s="8"/>
      <c r="H2" s="9"/>
      <c r="I2" s="78" t="s">
        <v>1</v>
      </c>
      <c r="J2" s="79" t="s">
        <v>127</v>
      </c>
    </row>
    <row r="3" customHeight="1" spans="1:10">
      <c r="A3" s="10"/>
      <c r="B3" s="11"/>
      <c r="C3" s="11"/>
      <c r="D3" s="12"/>
      <c r="E3" s="13"/>
      <c r="F3" s="14"/>
      <c r="G3" s="14"/>
      <c r="H3" s="15"/>
      <c r="I3" s="80" t="s">
        <v>3</v>
      </c>
      <c r="J3" s="81" t="s">
        <v>128</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127</v>
      </c>
      <c r="C7" s="23"/>
      <c r="D7" s="24"/>
      <c r="E7" s="25" t="s">
        <v>12</v>
      </c>
      <c r="F7" s="26" t="s">
        <v>129</v>
      </c>
      <c r="G7" s="27"/>
      <c r="H7" s="28"/>
      <c r="I7" s="86" t="s">
        <v>14</v>
      </c>
      <c r="J7" s="87" t="s">
        <v>15</v>
      </c>
    </row>
    <row r="8" ht="25.5" spans="1:10">
      <c r="A8" s="29"/>
      <c r="B8" s="30"/>
      <c r="C8" s="31"/>
      <c r="D8" s="32"/>
      <c r="E8" s="33"/>
      <c r="F8" s="34"/>
      <c r="G8" s="35"/>
      <c r="H8" s="36"/>
      <c r="I8" s="88" t="s">
        <v>16</v>
      </c>
      <c r="J8" s="89" t="s">
        <v>87</v>
      </c>
    </row>
    <row r="9" spans="1:10">
      <c r="A9" s="37"/>
      <c r="B9" s="38"/>
      <c r="C9" s="38"/>
      <c r="D9" s="38"/>
      <c r="E9" s="38"/>
      <c r="F9" s="38"/>
      <c r="G9" s="38"/>
      <c r="H9" s="38"/>
      <c r="I9" s="38"/>
      <c r="J9" s="90"/>
    </row>
    <row r="10" ht="66.75" customHeight="1" spans="1:10">
      <c r="A10" s="39" t="s">
        <v>17</v>
      </c>
      <c r="B10" s="40" t="s">
        <v>130</v>
      </c>
      <c r="C10" s="41"/>
      <c r="D10" s="41"/>
      <c r="E10" s="41"/>
      <c r="F10" s="42"/>
      <c r="G10" s="43" t="s">
        <v>19</v>
      </c>
      <c r="H10" s="40" t="s">
        <v>131</v>
      </c>
      <c r="I10" s="41"/>
      <c r="J10" s="91"/>
    </row>
    <row r="11" ht="78.75" customHeight="1" spans="1:10">
      <c r="A11" s="39" t="s">
        <v>21</v>
      </c>
      <c r="B11" s="40" t="s">
        <v>90</v>
      </c>
      <c r="C11" s="41"/>
      <c r="D11" s="41"/>
      <c r="E11" s="41"/>
      <c r="F11" s="42"/>
      <c r="G11" s="43" t="s">
        <v>23</v>
      </c>
      <c r="H11" s="40" t="s">
        <v>132</v>
      </c>
      <c r="I11" s="41"/>
      <c r="J11" s="91"/>
    </row>
    <row r="12" ht="92.25" customHeight="1" spans="1:10">
      <c r="A12" s="39" t="s">
        <v>25</v>
      </c>
      <c r="B12" s="40" t="s">
        <v>133</v>
      </c>
      <c r="C12" s="41"/>
      <c r="D12" s="41"/>
      <c r="E12" s="41"/>
      <c r="F12" s="42"/>
      <c r="G12" s="43" t="s">
        <v>27</v>
      </c>
      <c r="H12" s="40" t="s">
        <v>134</v>
      </c>
      <c r="I12" s="41"/>
      <c r="J12" s="91"/>
    </row>
    <row r="13" ht="38.25" spans="1:10">
      <c r="A13" s="39" t="s">
        <v>29</v>
      </c>
      <c r="B13" s="40" t="s">
        <v>135</v>
      </c>
      <c r="C13" s="41"/>
      <c r="D13" s="41"/>
      <c r="E13" s="41"/>
      <c r="F13" s="42"/>
      <c r="G13" s="43" t="s">
        <v>31</v>
      </c>
      <c r="H13" s="40" t="s">
        <v>136</v>
      </c>
      <c r="I13" s="41"/>
      <c r="J13" s="91"/>
    </row>
    <row r="14" ht="38.25" customHeight="1" spans="1:10">
      <c r="A14" s="39" t="s">
        <v>33</v>
      </c>
      <c r="B14" s="44" t="s">
        <v>137</v>
      </c>
      <c r="C14" s="45"/>
      <c r="D14" s="45"/>
      <c r="E14" s="45"/>
      <c r="F14" s="46"/>
      <c r="G14" s="43" t="s">
        <v>35</v>
      </c>
      <c r="H14" s="47" t="s">
        <v>138</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125</v>
      </c>
      <c r="C18" s="60"/>
      <c r="D18" s="60"/>
      <c r="E18" s="7" t="s">
        <v>126</v>
      </c>
      <c r="F18" s="8"/>
      <c r="G18" s="8"/>
      <c r="H18" s="9"/>
      <c r="I18" s="78" t="s">
        <v>1</v>
      </c>
      <c r="J18" s="79" t="s">
        <v>127</v>
      </c>
    </row>
    <row r="19" customHeight="1" spans="1:10">
      <c r="A19" s="61"/>
      <c r="B19" s="62"/>
      <c r="C19" s="62"/>
      <c r="D19" s="62"/>
      <c r="E19" s="13"/>
      <c r="F19" s="14"/>
      <c r="G19" s="14"/>
      <c r="H19" s="15"/>
      <c r="I19" s="80" t="s">
        <v>3</v>
      </c>
      <c r="J19" s="81" t="s">
        <v>139</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140</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141</v>
      </c>
      <c r="F24" s="73" t="s">
        <v>142</v>
      </c>
      <c r="G24" s="74"/>
      <c r="H24" s="75" t="s">
        <v>143</v>
      </c>
      <c r="I24" s="100" t="s">
        <v>144</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2025-02-17T21:11:00Z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533C955A21604DAAB57DD90C97CF317B_13</vt:lpwstr>
  </property>
  <property fmtid="{D5CDD505-2E9C-101B-9397-08002B2CF9AE}" pid="8" name="KSOProductBuildVer">
    <vt:lpwstr>3082-12.2.0.19805</vt:lpwstr>
  </property>
</Properties>
</file>